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560" windowHeight="11625" activeTab="4"/>
  </bookViews>
  <sheets>
    <sheet name="RibbonCable" sheetId="7" r:id="rId1"/>
    <sheet name="Wire" sheetId="6" r:id="rId2"/>
    <sheet name="Core" sheetId="5" r:id="rId3"/>
    <sheet name="Cable" sheetId="4" r:id="rId4"/>
    <sheet name="Sheet1" sheetId="1" r:id="rId5"/>
    <sheet name="Sheet2" sheetId="2" r:id="rId6"/>
    <sheet name="Sheet3" sheetId="3" r:id="rId7"/>
  </sheets>
  <calcPr calcId="125725"/>
</workbook>
</file>

<file path=xl/calcChain.xml><?xml version="1.0" encoding="utf-8"?>
<calcChain xmlns="http://schemas.openxmlformats.org/spreadsheetml/2006/main">
  <c r="I16" i="1"/>
  <c r="J16"/>
  <c r="M29"/>
  <c r="N29"/>
  <c r="O29"/>
  <c r="P29"/>
  <c r="Q29"/>
  <c r="N8"/>
  <c r="O8"/>
  <c r="P8"/>
  <c r="Q8"/>
  <c r="N9"/>
  <c r="O9"/>
  <c r="P9"/>
  <c r="Q9"/>
  <c r="N10"/>
  <c r="O10"/>
  <c r="P10"/>
  <c r="Q10"/>
  <c r="N18"/>
  <c r="O18"/>
  <c r="P18"/>
  <c r="Q18"/>
  <c r="N19"/>
  <c r="O19"/>
  <c r="P19"/>
  <c r="Q19"/>
  <c r="N20"/>
  <c r="O20"/>
  <c r="P20"/>
  <c r="Q20"/>
  <c r="N27"/>
  <c r="O27"/>
  <c r="P27"/>
  <c r="Q27"/>
  <c r="N30"/>
  <c r="O30"/>
  <c r="P30"/>
  <c r="Q30"/>
  <c r="N36"/>
  <c r="O36"/>
  <c r="P36"/>
  <c r="Q36"/>
  <c r="N37"/>
  <c r="O37"/>
  <c r="P37"/>
  <c r="Q37"/>
  <c r="N38"/>
  <c r="O38"/>
  <c r="P38"/>
  <c r="Q38"/>
  <c r="M30"/>
  <c r="M27"/>
  <c r="M38"/>
  <c r="M37"/>
  <c r="M36"/>
  <c r="M20"/>
  <c r="M19"/>
  <c r="M18"/>
  <c r="M9"/>
  <c r="M10"/>
  <c r="M8"/>
  <c r="I30"/>
  <c r="J30"/>
  <c r="I15"/>
  <c r="J15"/>
  <c r="D46"/>
  <c r="H46" s="1"/>
  <c r="C46"/>
  <c r="G46" s="1"/>
  <c r="B46"/>
  <c r="F46" s="1"/>
  <c r="I29"/>
  <c r="J29"/>
  <c r="I31"/>
  <c r="J31"/>
  <c r="I32"/>
  <c r="J32"/>
  <c r="I33"/>
  <c r="J33"/>
  <c r="I34"/>
  <c r="J34"/>
  <c r="I35"/>
  <c r="J35"/>
  <c r="I36"/>
  <c r="J36"/>
  <c r="I37"/>
  <c r="J37"/>
  <c r="I38"/>
  <c r="J38"/>
  <c r="I2"/>
  <c r="J2"/>
  <c r="I3"/>
  <c r="J3"/>
  <c r="I4"/>
  <c r="J4"/>
  <c r="I5"/>
  <c r="J5"/>
  <c r="I6"/>
  <c r="J6"/>
  <c r="J7"/>
  <c r="I8"/>
  <c r="J8"/>
  <c r="I9"/>
  <c r="J9"/>
  <c r="I10"/>
  <c r="J10"/>
  <c r="I11"/>
  <c r="J11"/>
  <c r="I12"/>
  <c r="J12"/>
  <c r="I13"/>
  <c r="J13"/>
  <c r="I14"/>
  <c r="J14"/>
  <c r="I17"/>
  <c r="J17"/>
  <c r="I18"/>
  <c r="J18"/>
  <c r="I19"/>
  <c r="J19"/>
  <c r="I20"/>
  <c r="J20"/>
  <c r="I21"/>
  <c r="J21"/>
  <c r="I22"/>
  <c r="J22"/>
  <c r="I23"/>
  <c r="J23"/>
  <c r="I24"/>
  <c r="J24"/>
  <c r="I25"/>
  <c r="J25"/>
  <c r="I26"/>
  <c r="J26"/>
  <c r="I27"/>
  <c r="J27"/>
  <c r="J28"/>
  <c r="I28"/>
  <c r="I7" l="1"/>
</calcChain>
</file>

<file path=xl/sharedStrings.xml><?xml version="1.0" encoding="utf-8"?>
<sst xmlns="http://schemas.openxmlformats.org/spreadsheetml/2006/main" count="513" uniqueCount="316">
  <si>
    <t>Cablename</t>
  </si>
  <si>
    <t>PartNo</t>
  </si>
  <si>
    <t>Description</t>
  </si>
  <si>
    <t>Outer Diameter</t>
  </si>
  <si>
    <t>Colour</t>
  </si>
  <si>
    <t>DispColour</t>
  </si>
  <si>
    <t>NoOfCores</t>
  </si>
  <si>
    <t>Min Bend Radius</t>
  </si>
  <si>
    <t>C1</t>
  </si>
  <si>
    <t>C1 -  4 core</t>
  </si>
  <si>
    <t>Black</t>
  </si>
  <si>
    <t>#FF000000</t>
  </si>
  <si>
    <t>Optical Fibre</t>
  </si>
  <si>
    <t>Red</t>
  </si>
  <si>
    <t>Wirename</t>
  </si>
  <si>
    <t>Size</t>
  </si>
  <si>
    <t>Seal</t>
  </si>
  <si>
    <t>w1</t>
  </si>
  <si>
    <t>0.5mm</t>
  </si>
  <si>
    <t>Green</t>
  </si>
  <si>
    <t>#FF00FF00</t>
  </si>
  <si>
    <t>w2</t>
  </si>
  <si>
    <t>Blue</t>
  </si>
  <si>
    <t>#FF0000FF</t>
  </si>
  <si>
    <t>w3</t>
  </si>
  <si>
    <t>#FFFF0000</t>
  </si>
  <si>
    <t>w4</t>
  </si>
  <si>
    <t>Yellow</t>
  </si>
  <si>
    <t>#FFFFFF00</t>
  </si>
  <si>
    <t>optic</t>
  </si>
  <si>
    <t>n/a</t>
  </si>
  <si>
    <t>white</t>
  </si>
  <si>
    <t>#FFFFFFFF</t>
  </si>
  <si>
    <t>20g yellow</t>
  </si>
  <si>
    <t>20g white</t>
  </si>
  <si>
    <t>20g red</t>
  </si>
  <si>
    <t>R</t>
  </si>
  <si>
    <t>20g blue</t>
  </si>
  <si>
    <t>B</t>
  </si>
  <si>
    <t>Thickness</t>
  </si>
  <si>
    <t>Width</t>
  </si>
  <si>
    <t>NoOfConductors</t>
  </si>
  <si>
    <t>FPDI-1 31 Display Cables</t>
  </si>
  <si>
    <t>P/N 989909-31</t>
  </si>
  <si>
    <t>31 Position, utilize male/female Hirose DF-9 or equivalent connectors and .5mm pitch laminated cable</t>
  </si>
  <si>
    <t>RED</t>
  </si>
  <si>
    <t>#FF010000</t>
  </si>
  <si>
    <t>FPDI-1 41 Display Cables</t>
  </si>
  <si>
    <t>P/N 989909-41</t>
  </si>
  <si>
    <t>41 Position, utilize male/female Hirose DF-9 or equivalent connectors and .5mm pitch laminated cable</t>
  </si>
  <si>
    <t>AMP IDC 5 Pin</t>
  </si>
  <si>
    <t>5WDY00006</t>
  </si>
  <si>
    <t>5 Position, AWM Style 2651</t>
  </si>
  <si>
    <t>BLACK</t>
  </si>
  <si>
    <t>AMP IDC 15 Pin</t>
  </si>
  <si>
    <t>15WDY00006</t>
  </si>
  <si>
    <t>15 Position, AWM Style 2651</t>
  </si>
  <si>
    <t>AMP IDC 10 Pin</t>
  </si>
  <si>
    <t>10WDY00006</t>
  </si>
  <si>
    <t>10 Position, AWM Style 2651</t>
  </si>
  <si>
    <t>3M Round Cond. Flat Cable 3365 30 Way</t>
  </si>
  <si>
    <t>3365/30</t>
  </si>
  <si>
    <t>0.05in 28 AWG Stranded, PVC</t>
  </si>
  <si>
    <t>Grey</t>
  </si>
  <si>
    <t>#FF808080</t>
  </si>
  <si>
    <t>3M Round Cond. Flat Cable 2010 10 Way</t>
  </si>
  <si>
    <t>2010/10</t>
  </si>
  <si>
    <t>0.05in 28 AWG Stranded, Halogen Free Insulation</t>
  </si>
  <si>
    <t>3M Round Cond. Flat Cable 2010 20 Way</t>
  </si>
  <si>
    <t>2010/20</t>
  </si>
  <si>
    <t>Amphenol SpectraStrip 44 Way</t>
  </si>
  <si>
    <t>191-2815-044</t>
  </si>
  <si>
    <t>0.039in (1mm)  28 AWG Stranded, 7/36 Tinned Copper</t>
  </si>
  <si>
    <t>3M Round Cable Cond. Flat Cable 3365 50 Way</t>
  </si>
  <si>
    <t>3365/50</t>
  </si>
  <si>
    <t>3M Pleated Foil Shielded Cable 90901 50 Way</t>
  </si>
  <si>
    <t>90101/50</t>
  </si>
  <si>
    <t>0.025in 30 AWG Solid, TPE Primary, PVC Jacket</t>
  </si>
  <si>
    <t>2.5mm2 Red</t>
  </si>
  <si>
    <t>2.5mm2 Black</t>
  </si>
  <si>
    <t>2.5mm2 Brown</t>
  </si>
  <si>
    <t>2.5mm2 Yellow</t>
  </si>
  <si>
    <t>2.5mm2 Green</t>
  </si>
  <si>
    <t>2.5mm2 Blue</t>
  </si>
  <si>
    <t>2.5mm2 Grey</t>
  </si>
  <si>
    <t>2.5mm2 White</t>
  </si>
  <si>
    <t>Brown</t>
  </si>
  <si>
    <t>2.5mm2 Orange</t>
  </si>
  <si>
    <t>Orange</t>
  </si>
  <si>
    <t>White</t>
  </si>
  <si>
    <t>16.8mm2 Black</t>
  </si>
  <si>
    <t>16.8mm2 Red</t>
  </si>
  <si>
    <t>Color</t>
  </si>
  <si>
    <t>AL</t>
  </si>
  <si>
    <t>Aluminum</t>
  </si>
  <si>
    <t>ALL</t>
  </si>
  <si>
    <t>Any color</t>
  </si>
  <si>
    <t>AM</t>
  </si>
  <si>
    <t>Amber</t>
  </si>
  <si>
    <t>AO</t>
  </si>
  <si>
    <t>All opaque</t>
  </si>
  <si>
    <t>AT</t>
  </si>
  <si>
    <t>All transparent</t>
  </si>
  <si>
    <t>BG</t>
  </si>
  <si>
    <t>Beige</t>
  </si>
  <si>
    <t>BK</t>
  </si>
  <si>
    <t>BL</t>
  </si>
  <si>
    <t>BN</t>
  </si>
  <si>
    <t>BZ</t>
  </si>
  <si>
    <t>Bronze</t>
  </si>
  <si>
    <t>CH</t>
  </si>
  <si>
    <t>Charcoal</t>
  </si>
  <si>
    <t>CL</t>
  </si>
  <si>
    <t>Clear</t>
  </si>
  <si>
    <t>CT</t>
  </si>
  <si>
    <t>Clear transparent</t>
  </si>
  <si>
    <t>DK</t>
  </si>
  <si>
    <t>Dark</t>
  </si>
  <si>
    <t>GD</t>
  </si>
  <si>
    <t>Gold</t>
  </si>
  <si>
    <t>GN</t>
  </si>
  <si>
    <t>GY</t>
  </si>
  <si>
    <t>GT</t>
  </si>
  <si>
    <t>Granite</t>
  </si>
  <si>
    <t>IV</t>
  </si>
  <si>
    <t>Ivory</t>
  </si>
  <si>
    <t>LT</t>
  </si>
  <si>
    <t>Light</t>
  </si>
  <si>
    <t>NC</t>
  </si>
  <si>
    <t>Natural (no pigmentation)</t>
  </si>
  <si>
    <t>OL</t>
  </si>
  <si>
    <t>Olive</t>
  </si>
  <si>
    <t>OP</t>
  </si>
  <si>
    <t>Opaque</t>
  </si>
  <si>
    <t>OR</t>
  </si>
  <si>
    <t>PK</t>
  </si>
  <si>
    <t>Pink</t>
  </si>
  <si>
    <t>RD</t>
  </si>
  <si>
    <t>SM</t>
  </si>
  <si>
    <t>Smoke</t>
  </si>
  <si>
    <t>TL</t>
  </si>
  <si>
    <t>Translucent</t>
  </si>
  <si>
    <t>TN</t>
  </si>
  <si>
    <t>Tan</t>
  </si>
  <si>
    <t>TP</t>
  </si>
  <si>
    <t>Transparent</t>
  </si>
  <si>
    <t>VT</t>
  </si>
  <si>
    <t>Violet</t>
  </si>
  <si>
    <t>WT</t>
  </si>
  <si>
    <t>YL</t>
  </si>
  <si>
    <t>UL Abbreviation</t>
  </si>
  <si>
    <t>IEC 60757</t>
  </si>
  <si>
    <t>OG</t>
  </si>
  <si>
    <t>YE</t>
  </si>
  <si>
    <t>BU</t>
  </si>
  <si>
    <t>WH</t>
  </si>
  <si>
    <t>Turquoise</t>
  </si>
  <si>
    <t>TQ</t>
  </si>
  <si>
    <t>2.5mm2 Violet</t>
  </si>
  <si>
    <t>Hex Triplet</t>
  </si>
  <si>
    <t>G</t>
  </si>
  <si>
    <t>Opacity</t>
  </si>
  <si>
    <t>Hex Quatruplet</t>
  </si>
  <si>
    <t>Hextriplet to RGB</t>
  </si>
  <si>
    <t>WI-168-BK</t>
  </si>
  <si>
    <t>WI-168-RD</t>
  </si>
  <si>
    <t>WI-025-BK</t>
  </si>
  <si>
    <t>WI-025-BN</t>
  </si>
  <si>
    <t>#FF804000</t>
  </si>
  <si>
    <t>WI-025-RD</t>
  </si>
  <si>
    <t>WI-025-OR</t>
  </si>
  <si>
    <t>#FFFF8000</t>
  </si>
  <si>
    <t>WI-025-YL</t>
  </si>
  <si>
    <t>WI-025-GN</t>
  </si>
  <si>
    <t>WI-025-BL</t>
  </si>
  <si>
    <t>WI-025-VT</t>
  </si>
  <si>
    <t>#FF8000FF</t>
  </si>
  <si>
    <t>WI-025-GY</t>
  </si>
  <si>
    <t>WI-025-WT</t>
  </si>
  <si>
    <t>1mm2 Black</t>
  </si>
  <si>
    <t>WI-010-BK</t>
  </si>
  <si>
    <t>1mm2 Brown</t>
  </si>
  <si>
    <t>WI-010-BN</t>
  </si>
  <si>
    <t>1mm2 Red</t>
  </si>
  <si>
    <t>WI-010-RD</t>
  </si>
  <si>
    <t>1mm2 Orange</t>
  </si>
  <si>
    <t>WI-010-OR</t>
  </si>
  <si>
    <t>1mm2 Yellow</t>
  </si>
  <si>
    <t>WI-010-YL</t>
  </si>
  <si>
    <t>1mm2 Green</t>
  </si>
  <si>
    <t>WI-010-GN</t>
  </si>
  <si>
    <t>1mm2 Blue</t>
  </si>
  <si>
    <t>WI-010-BL</t>
  </si>
  <si>
    <t>1mm2 Violet</t>
  </si>
  <si>
    <t>WI-010-VT</t>
  </si>
  <si>
    <t>1mm2 Grey</t>
  </si>
  <si>
    <t>WI-010-GY</t>
  </si>
  <si>
    <t>1mm2 White</t>
  </si>
  <si>
    <t>WI-010-WT</t>
  </si>
  <si>
    <t>0.5mm2 Black</t>
  </si>
  <si>
    <t>WI-0050-BK</t>
  </si>
  <si>
    <t>0.5mm2 Brown</t>
  </si>
  <si>
    <t>WI-0050-BN</t>
  </si>
  <si>
    <t>0.5mm2 Red</t>
  </si>
  <si>
    <t>WI-0050-RD</t>
  </si>
  <si>
    <t>0.5mm2 Orange</t>
  </si>
  <si>
    <t>WI-0050-OR</t>
  </si>
  <si>
    <t>0.5mm2 Yellow</t>
  </si>
  <si>
    <t>WI-0050-YL</t>
  </si>
  <si>
    <t>0.5mm2 Green</t>
  </si>
  <si>
    <t>WI-0050-GN</t>
  </si>
  <si>
    <t>0.5mm2 Blue</t>
  </si>
  <si>
    <t>WI-0050-BL</t>
  </si>
  <si>
    <t>0.5mm2 Violet</t>
  </si>
  <si>
    <t>WI-0050-VT</t>
  </si>
  <si>
    <t>0.5mm2 Grey</t>
  </si>
  <si>
    <t>WI-0050-GY</t>
  </si>
  <si>
    <t>0.5mm2 White</t>
  </si>
  <si>
    <t>WI-0050-WT</t>
  </si>
  <si>
    <t>0.22mm2 Black</t>
  </si>
  <si>
    <t>WI-0022-BK</t>
  </si>
  <si>
    <t>0.22mm2 Brown</t>
  </si>
  <si>
    <t>WI-0022-BN</t>
  </si>
  <si>
    <t>0.22mm2 Red</t>
  </si>
  <si>
    <t>WI-0022-RD</t>
  </si>
  <si>
    <t>0.22mm2 Orange</t>
  </si>
  <si>
    <t>WI-0022-OR</t>
  </si>
  <si>
    <t>0.22mm2 Yellow</t>
  </si>
  <si>
    <t>WI-0022-YL</t>
  </si>
  <si>
    <t>0.22mm2 Green</t>
  </si>
  <si>
    <t>WI-0022-GN</t>
  </si>
  <si>
    <t>0.22mm2 Blue</t>
  </si>
  <si>
    <t>WI-0022-BL</t>
  </si>
  <si>
    <t>0.22mm2 Violet</t>
  </si>
  <si>
    <t>WI-0022-VT</t>
  </si>
  <si>
    <t>0.22mm2 Grey</t>
  </si>
  <si>
    <t>WI-0022-GY</t>
  </si>
  <si>
    <t>0.22mm2 White</t>
  </si>
  <si>
    <t>WI-0022-WT</t>
  </si>
  <si>
    <t>0.22mm2 Pink</t>
  </si>
  <si>
    <t>WI-0022-PK</t>
  </si>
  <si>
    <t>#FFFFC0CB</t>
  </si>
  <si>
    <t>Cream</t>
  </si>
  <si>
    <t>CM</t>
  </si>
  <si>
    <t>#c0c0c0</t>
  </si>
  <si>
    <t>Silver</t>
  </si>
  <si>
    <t>SR</t>
  </si>
  <si>
    <t>Band1</t>
  </si>
  <si>
    <t>Band2</t>
  </si>
  <si>
    <t>Band3</t>
  </si>
  <si>
    <t>Band4</t>
  </si>
  <si>
    <t>Band5</t>
  </si>
  <si>
    <t>Band1-BK</t>
  </si>
  <si>
    <t>Band2-BK</t>
  </si>
  <si>
    <t>Band3-BK</t>
  </si>
  <si>
    <t>Band4-BK</t>
  </si>
  <si>
    <t>Band5-BK</t>
  </si>
  <si>
    <t>Band1-BL</t>
  </si>
  <si>
    <t>Band2-BL</t>
  </si>
  <si>
    <t>Band3-BL</t>
  </si>
  <si>
    <t>Band4-BL</t>
  </si>
  <si>
    <t>Band5-BL</t>
  </si>
  <si>
    <t>Band1-BN</t>
  </si>
  <si>
    <t>Band2-BN</t>
  </si>
  <si>
    <t>Band3-BN</t>
  </si>
  <si>
    <t>Band4-BN</t>
  </si>
  <si>
    <t>Band5-BN</t>
  </si>
  <si>
    <t>Band1-GD</t>
  </si>
  <si>
    <t>Band2-GD</t>
  </si>
  <si>
    <t>Band3-GD</t>
  </si>
  <si>
    <t>Band4-GD</t>
  </si>
  <si>
    <t>Band5-GD</t>
  </si>
  <si>
    <t>Band1-GN</t>
  </si>
  <si>
    <t>Band2-GN</t>
  </si>
  <si>
    <t>Band3-GN</t>
  </si>
  <si>
    <t>Band4-GN</t>
  </si>
  <si>
    <t>Band5-GN</t>
  </si>
  <si>
    <t>Band1-GY</t>
  </si>
  <si>
    <t>Band2-GY</t>
  </si>
  <si>
    <t>Band3-GY</t>
  </si>
  <si>
    <t>Band4-GY</t>
  </si>
  <si>
    <t>Band5-GY</t>
  </si>
  <si>
    <t>Band1-OR</t>
  </si>
  <si>
    <t>Band2-OR</t>
  </si>
  <si>
    <t>Band3-OR</t>
  </si>
  <si>
    <t>Band4-OR</t>
  </si>
  <si>
    <t>Band5-OR</t>
  </si>
  <si>
    <t>Band1-SR</t>
  </si>
  <si>
    <t>Band2-SR</t>
  </si>
  <si>
    <t>Band3-SR</t>
  </si>
  <si>
    <t>Band4-SR</t>
  </si>
  <si>
    <t>Band5-SR</t>
  </si>
  <si>
    <t>Band1-VT</t>
  </si>
  <si>
    <t>Band2-VT</t>
  </si>
  <si>
    <t>Band3-VT</t>
  </si>
  <si>
    <t>Band4-VT</t>
  </si>
  <si>
    <t>Band5-VT</t>
  </si>
  <si>
    <t>Band1-WT</t>
  </si>
  <si>
    <t>Band2-WT</t>
  </si>
  <si>
    <t>Band3-WT</t>
  </si>
  <si>
    <t>Band4-WT</t>
  </si>
  <si>
    <t>Band5-WT</t>
  </si>
  <si>
    <t>Band1-YL</t>
  </si>
  <si>
    <t>Band2-YL</t>
  </si>
  <si>
    <t>Band3-YL</t>
  </si>
  <si>
    <t>Band4-YL</t>
  </si>
  <si>
    <t>Band5-YL</t>
  </si>
  <si>
    <t>Band1-RD</t>
  </si>
  <si>
    <t>Band2-RD</t>
  </si>
  <si>
    <t>Band3-RD</t>
  </si>
  <si>
    <t>Band4-RD</t>
  </si>
  <si>
    <t>Band5-RD</t>
  </si>
  <si>
    <t>Cyan</t>
  </si>
  <si>
    <t>CN</t>
  </si>
  <si>
    <t>Resistor Metal Film</t>
  </si>
  <si>
    <t>Resistor Carbon Film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</si>
</sst>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rgb="FF00B0F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/>
    <xf numFmtId="0" fontId="6" fillId="0" borderId="0" xfId="0" applyFont="1" applyAlignment="1">
      <alignment wrapText="1"/>
    </xf>
    <xf numFmtId="0" fontId="7" fillId="0" borderId="0" xfId="0" applyFont="1"/>
    <xf numFmtId="9" fontId="0" fillId="0" borderId="0" xfId="0" applyNumberFormat="1"/>
    <xf numFmtId="0" fontId="0" fillId="2" borderId="0" xfId="0" applyFill="1" applyAlignment="1">
      <alignment wrapText="1"/>
    </xf>
    <xf numFmtId="0" fontId="0" fillId="2" borderId="0" xfId="0" applyFill="1"/>
    <xf numFmtId="0" fontId="2" fillId="2" borderId="0" xfId="0" applyFont="1" applyFill="1"/>
    <xf numFmtId="0" fontId="5" fillId="2" borderId="0" xfId="0" applyFont="1" applyFill="1"/>
    <xf numFmtId="0" fontId="7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workbookViewId="0"/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39</v>
      </c>
      <c r="E1" t="s">
        <v>40</v>
      </c>
      <c r="F1" t="s">
        <v>4</v>
      </c>
      <c r="G1" t="s">
        <v>5</v>
      </c>
      <c r="H1" t="s">
        <v>41</v>
      </c>
      <c r="I1" t="s">
        <v>7</v>
      </c>
    </row>
    <row r="2" spans="1:9">
      <c r="A2" t="s">
        <v>42</v>
      </c>
      <c r="B2" t="s">
        <v>43</v>
      </c>
      <c r="C2" t="s">
        <v>44</v>
      </c>
      <c r="D2">
        <v>1E-3</v>
      </c>
      <c r="E2">
        <v>2.5000000000000001E-2</v>
      </c>
      <c r="F2" t="s">
        <v>45</v>
      </c>
      <c r="G2" t="s">
        <v>46</v>
      </c>
      <c r="H2">
        <v>31</v>
      </c>
      <c r="I2">
        <v>2E-3</v>
      </c>
    </row>
    <row r="3" spans="1:9">
      <c r="A3" t="s">
        <v>47</v>
      </c>
      <c r="B3" t="s">
        <v>48</v>
      </c>
      <c r="C3" t="s">
        <v>49</v>
      </c>
      <c r="D3">
        <v>1E-3</v>
      </c>
      <c r="E3">
        <v>3.3779999999999998E-2</v>
      </c>
      <c r="F3" t="s">
        <v>45</v>
      </c>
      <c r="G3" t="s">
        <v>46</v>
      </c>
      <c r="H3">
        <v>41</v>
      </c>
      <c r="I3">
        <v>2E-3</v>
      </c>
    </row>
    <row r="4" spans="1:9">
      <c r="A4" t="s">
        <v>50</v>
      </c>
      <c r="B4" t="s">
        <v>51</v>
      </c>
      <c r="C4" t="s">
        <v>52</v>
      </c>
      <c r="D4">
        <v>8.8900000000000003E-4</v>
      </c>
      <c r="E4">
        <v>1.2699999999999999E-2</v>
      </c>
      <c r="F4" t="s">
        <v>53</v>
      </c>
      <c r="G4" t="s">
        <v>46</v>
      </c>
      <c r="H4">
        <v>5</v>
      </c>
      <c r="I4">
        <v>2E-3</v>
      </c>
    </row>
    <row r="5" spans="1:9">
      <c r="A5" t="s">
        <v>54</v>
      </c>
      <c r="B5" t="s">
        <v>55</v>
      </c>
      <c r="C5" t="s">
        <v>56</v>
      </c>
      <c r="D5">
        <v>8.8900000000000003E-4</v>
      </c>
      <c r="E5">
        <v>3.8100000000000002E-2</v>
      </c>
      <c r="F5" t="s">
        <v>53</v>
      </c>
      <c r="G5" t="s">
        <v>46</v>
      </c>
      <c r="H5">
        <v>15</v>
      </c>
      <c r="I5">
        <v>2E-3</v>
      </c>
    </row>
    <row r="6" spans="1:9">
      <c r="A6" t="s">
        <v>57</v>
      </c>
      <c r="B6" t="s">
        <v>58</v>
      </c>
      <c r="C6" t="s">
        <v>59</v>
      </c>
      <c r="D6">
        <v>8.8900000000000003E-4</v>
      </c>
      <c r="E6">
        <v>2.5399999999999999E-2</v>
      </c>
      <c r="F6" t="s">
        <v>53</v>
      </c>
      <c r="G6" t="s">
        <v>46</v>
      </c>
      <c r="H6">
        <v>10</v>
      </c>
      <c r="I6">
        <v>2E-3</v>
      </c>
    </row>
    <row r="7" spans="1:9">
      <c r="A7" t="s">
        <v>60</v>
      </c>
      <c r="B7" t="s">
        <v>61</v>
      </c>
      <c r="C7" t="s">
        <v>62</v>
      </c>
      <c r="D7">
        <v>8.8999999999999995E-4</v>
      </c>
      <c r="E7">
        <v>3.8100000000000002E-2</v>
      </c>
      <c r="F7" t="s">
        <v>63</v>
      </c>
      <c r="G7" t="s">
        <v>64</v>
      </c>
      <c r="H7">
        <v>30</v>
      </c>
      <c r="I7">
        <v>1.7799999999999999E-3</v>
      </c>
    </row>
    <row r="8" spans="1:9">
      <c r="A8" t="s">
        <v>65</v>
      </c>
      <c r="B8" t="s">
        <v>66</v>
      </c>
      <c r="C8" t="s">
        <v>67</v>
      </c>
      <c r="D8">
        <v>8.8999999999999995E-4</v>
      </c>
      <c r="E8">
        <v>1.2699999999999999E-2</v>
      </c>
      <c r="F8" t="s">
        <v>63</v>
      </c>
      <c r="G8" t="s">
        <v>64</v>
      </c>
      <c r="H8">
        <v>10</v>
      </c>
      <c r="I8">
        <v>1.7799999999999999E-3</v>
      </c>
    </row>
    <row r="9" spans="1:9">
      <c r="A9" t="s">
        <v>68</v>
      </c>
      <c r="B9" t="s">
        <v>69</v>
      </c>
      <c r="C9" t="s">
        <v>67</v>
      </c>
      <c r="D9">
        <v>8.8999999999999995E-4</v>
      </c>
      <c r="E9">
        <v>2.5399999999999999E-2</v>
      </c>
      <c r="F9" t="s">
        <v>63</v>
      </c>
      <c r="G9" t="s">
        <v>64</v>
      </c>
      <c r="H9">
        <v>20</v>
      </c>
      <c r="I9">
        <v>1.7799999999999999E-3</v>
      </c>
    </row>
    <row r="10" spans="1:9">
      <c r="A10" t="s">
        <v>70</v>
      </c>
      <c r="B10" t="s">
        <v>71</v>
      </c>
      <c r="C10" t="s">
        <v>72</v>
      </c>
      <c r="D10">
        <v>8.8900000000000003E-4</v>
      </c>
      <c r="E10">
        <v>4.3890999999999999E-2</v>
      </c>
      <c r="F10" t="s">
        <v>63</v>
      </c>
      <c r="G10" t="s">
        <v>64</v>
      </c>
      <c r="H10">
        <v>44</v>
      </c>
      <c r="I10">
        <v>1.7799999999999999E-3</v>
      </c>
    </row>
    <row r="11" spans="1:9">
      <c r="A11" t="s">
        <v>73</v>
      </c>
      <c r="B11" t="s">
        <v>74</v>
      </c>
      <c r="C11" t="s">
        <v>62</v>
      </c>
      <c r="D11">
        <v>8.8900000000000003E-4</v>
      </c>
      <c r="E11">
        <v>6.3500000000000001E-2</v>
      </c>
      <c r="F11" t="s">
        <v>63</v>
      </c>
      <c r="G11" t="s">
        <v>64</v>
      </c>
      <c r="H11">
        <v>50</v>
      </c>
      <c r="I11">
        <v>1.7799999999999999E-3</v>
      </c>
    </row>
    <row r="12" spans="1:9">
      <c r="A12" t="s">
        <v>75</v>
      </c>
      <c r="B12" t="s">
        <v>76</v>
      </c>
      <c r="C12" t="s">
        <v>77</v>
      </c>
      <c r="D12">
        <v>2.5400000000000002E-3</v>
      </c>
      <c r="E12">
        <v>3.4290000000000001E-2</v>
      </c>
      <c r="F12" t="s">
        <v>63</v>
      </c>
      <c r="G12" t="s">
        <v>64</v>
      </c>
      <c r="H12">
        <v>50</v>
      </c>
      <c r="I12">
        <v>5.0800000000000003E-3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8"/>
  <sheetViews>
    <sheetView topLeftCell="A13" workbookViewId="0">
      <selection activeCell="F31" sqref="F31"/>
    </sheetView>
  </sheetViews>
  <sheetFormatPr defaultRowHeight="15"/>
  <cols>
    <col min="1" max="1" width="15" bestFit="1" customWidth="1"/>
    <col min="2" max="2" width="11.7109375" bestFit="1" customWidth="1"/>
    <col min="3" max="3" width="17.140625" customWidth="1"/>
    <col min="4" max="4" width="15" bestFit="1" customWidth="1"/>
    <col min="5" max="5" width="6.85546875" bestFit="1" customWidth="1"/>
    <col min="6" max="6" width="10.7109375" bestFit="1" customWidth="1"/>
    <col min="7" max="7" width="6" bestFit="1" customWidth="1"/>
    <col min="8" max="8" width="15.85546875" bestFit="1" customWidth="1"/>
    <col min="9" max="9" width="4.7109375" bestFit="1" customWidth="1"/>
    <col min="10" max="10" width="11.42578125" bestFit="1" customWidth="1"/>
  </cols>
  <sheetData>
    <row r="1" spans="1:9">
      <c r="A1" t="s">
        <v>14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7</v>
      </c>
      <c r="H1" t="s">
        <v>15</v>
      </c>
      <c r="I1" t="s">
        <v>16</v>
      </c>
    </row>
    <row r="2" spans="1:9">
      <c r="A2" t="s">
        <v>33</v>
      </c>
      <c r="B2">
        <v>9982</v>
      </c>
      <c r="C2" t="s">
        <v>33</v>
      </c>
      <c r="D2">
        <v>2E-3</v>
      </c>
      <c r="E2" t="s">
        <v>27</v>
      </c>
      <c r="F2" t="s">
        <v>28</v>
      </c>
      <c r="G2">
        <v>2E-3</v>
      </c>
      <c r="H2">
        <v>2.5</v>
      </c>
    </row>
    <row r="3" spans="1:9">
      <c r="A3" t="s">
        <v>34</v>
      </c>
      <c r="B3">
        <v>9983</v>
      </c>
      <c r="C3" t="s">
        <v>34</v>
      </c>
      <c r="D3">
        <v>2E-3</v>
      </c>
      <c r="E3" t="s">
        <v>89</v>
      </c>
      <c r="F3" t="s">
        <v>32</v>
      </c>
      <c r="G3">
        <v>1E-3</v>
      </c>
      <c r="H3">
        <v>2</v>
      </c>
    </row>
    <row r="4" spans="1:9">
      <c r="A4" t="s">
        <v>35</v>
      </c>
      <c r="B4">
        <v>9984</v>
      </c>
      <c r="C4" t="s">
        <v>35</v>
      </c>
      <c r="D4">
        <v>2E-3</v>
      </c>
      <c r="E4" t="s">
        <v>13</v>
      </c>
      <c r="F4" t="s">
        <v>25</v>
      </c>
      <c r="G4">
        <v>1E-3</v>
      </c>
      <c r="H4">
        <v>16</v>
      </c>
    </row>
    <row r="5" spans="1:9">
      <c r="A5" t="s">
        <v>37</v>
      </c>
      <c r="B5">
        <v>9985</v>
      </c>
      <c r="C5" t="s">
        <v>37</v>
      </c>
      <c r="D5">
        <v>2E-3</v>
      </c>
      <c r="E5" t="s">
        <v>22</v>
      </c>
      <c r="F5" t="s">
        <v>23</v>
      </c>
      <c r="G5">
        <v>1E-3</v>
      </c>
      <c r="H5">
        <v>22</v>
      </c>
    </row>
    <row r="6" spans="1:9">
      <c r="A6" t="s">
        <v>90</v>
      </c>
      <c r="B6" t="s">
        <v>164</v>
      </c>
      <c r="C6" t="s">
        <v>90</v>
      </c>
      <c r="D6">
        <v>7.4999999859999998E-3</v>
      </c>
      <c r="E6" t="s">
        <v>10</v>
      </c>
      <c r="F6" t="s">
        <v>11</v>
      </c>
      <c r="G6">
        <v>0.01</v>
      </c>
      <c r="H6">
        <v>33100</v>
      </c>
    </row>
    <row r="7" spans="1:9">
      <c r="A7" t="s">
        <v>91</v>
      </c>
      <c r="B7" t="s">
        <v>165</v>
      </c>
      <c r="C7" t="s">
        <v>91</v>
      </c>
      <c r="D7">
        <v>7.4999999859999998E-3</v>
      </c>
      <c r="E7" t="s">
        <v>13</v>
      </c>
      <c r="F7" t="s">
        <v>25</v>
      </c>
      <c r="G7">
        <v>0.01</v>
      </c>
      <c r="H7">
        <v>33100</v>
      </c>
    </row>
    <row r="8" spans="1:9">
      <c r="A8" t="s">
        <v>79</v>
      </c>
      <c r="B8" t="s">
        <v>166</v>
      </c>
      <c r="C8" t="s">
        <v>79</v>
      </c>
      <c r="D8">
        <v>2.5000000000000001E-3</v>
      </c>
      <c r="E8" t="s">
        <v>10</v>
      </c>
      <c r="F8" t="s">
        <v>11</v>
      </c>
      <c r="G8">
        <v>2.9999999999999901E-3</v>
      </c>
      <c r="H8">
        <v>4934</v>
      </c>
    </row>
    <row r="9" spans="1:9">
      <c r="A9" t="s">
        <v>80</v>
      </c>
      <c r="B9" t="s">
        <v>167</v>
      </c>
      <c r="C9" t="s">
        <v>80</v>
      </c>
      <c r="D9">
        <v>2.5000000000000001E-3</v>
      </c>
      <c r="E9" t="s">
        <v>86</v>
      </c>
      <c r="F9" t="s">
        <v>168</v>
      </c>
      <c r="G9">
        <v>2.9999999999999901E-3</v>
      </c>
      <c r="H9">
        <v>4934</v>
      </c>
    </row>
    <row r="10" spans="1:9">
      <c r="A10" t="s">
        <v>78</v>
      </c>
      <c r="B10" t="s">
        <v>169</v>
      </c>
      <c r="C10" t="s">
        <v>78</v>
      </c>
      <c r="D10">
        <v>2.5000000000000001E-3</v>
      </c>
      <c r="E10" t="s">
        <v>13</v>
      </c>
      <c r="F10" t="s">
        <v>25</v>
      </c>
      <c r="G10">
        <v>2.9999999999999901E-3</v>
      </c>
      <c r="H10">
        <v>4934</v>
      </c>
    </row>
    <row r="11" spans="1:9">
      <c r="A11" t="s">
        <v>87</v>
      </c>
      <c r="B11" t="s">
        <v>170</v>
      </c>
      <c r="C11" t="s">
        <v>87</v>
      </c>
      <c r="D11">
        <v>2.5000000000000001E-3</v>
      </c>
      <c r="E11" t="s">
        <v>88</v>
      </c>
      <c r="F11" t="s">
        <v>171</v>
      </c>
      <c r="G11">
        <v>2.9999999999999901E-3</v>
      </c>
      <c r="H11">
        <v>4934</v>
      </c>
    </row>
    <row r="12" spans="1:9">
      <c r="A12" t="s">
        <v>81</v>
      </c>
      <c r="B12" t="s">
        <v>172</v>
      </c>
      <c r="C12" t="s">
        <v>81</v>
      </c>
      <c r="D12">
        <v>2.5000000000000001E-3</v>
      </c>
      <c r="E12" t="s">
        <v>27</v>
      </c>
      <c r="F12" t="s">
        <v>28</v>
      </c>
      <c r="G12">
        <v>2.9999999999999901E-3</v>
      </c>
      <c r="H12">
        <v>4934</v>
      </c>
    </row>
    <row r="13" spans="1:9">
      <c r="A13" t="s">
        <v>82</v>
      </c>
      <c r="B13" t="s">
        <v>173</v>
      </c>
      <c r="C13" t="s">
        <v>82</v>
      </c>
      <c r="D13">
        <v>2.5000000000000001E-3</v>
      </c>
      <c r="E13" t="s">
        <v>19</v>
      </c>
      <c r="F13" t="s">
        <v>20</v>
      </c>
      <c r="G13">
        <v>2.9999999999999901E-3</v>
      </c>
      <c r="H13">
        <v>4934</v>
      </c>
    </row>
    <row r="14" spans="1:9">
      <c r="A14" t="s">
        <v>83</v>
      </c>
      <c r="B14" t="s">
        <v>174</v>
      </c>
      <c r="C14" t="s">
        <v>83</v>
      </c>
      <c r="D14">
        <v>2.5000000000000001E-3</v>
      </c>
      <c r="E14" t="s">
        <v>22</v>
      </c>
      <c r="F14" t="s">
        <v>23</v>
      </c>
      <c r="G14">
        <v>2.9999999999999901E-3</v>
      </c>
      <c r="H14">
        <v>4934</v>
      </c>
    </row>
    <row r="15" spans="1:9">
      <c r="A15" t="s">
        <v>158</v>
      </c>
      <c r="B15" t="s">
        <v>175</v>
      </c>
      <c r="C15" t="s">
        <v>158</v>
      </c>
      <c r="D15">
        <v>2.5000000000000001E-3</v>
      </c>
      <c r="E15" t="s">
        <v>147</v>
      </c>
      <c r="F15" t="s">
        <v>176</v>
      </c>
      <c r="G15">
        <v>2.9999999999999901E-3</v>
      </c>
      <c r="H15">
        <v>4934</v>
      </c>
    </row>
    <row r="16" spans="1:9">
      <c r="A16" t="s">
        <v>84</v>
      </c>
      <c r="B16" t="s">
        <v>177</v>
      </c>
      <c r="C16" t="s">
        <v>84</v>
      </c>
      <c r="D16">
        <v>2.5000000000000001E-3</v>
      </c>
      <c r="E16" t="s">
        <v>63</v>
      </c>
      <c r="F16" t="s">
        <v>64</v>
      </c>
      <c r="G16">
        <v>2.9999999999999901E-3</v>
      </c>
      <c r="H16">
        <v>4934</v>
      </c>
    </row>
    <row r="17" spans="1:8">
      <c r="A17" t="s">
        <v>85</v>
      </c>
      <c r="B17" t="s">
        <v>178</v>
      </c>
      <c r="C17" t="s">
        <v>85</v>
      </c>
      <c r="D17">
        <v>2.5000000000000001E-3</v>
      </c>
      <c r="E17" t="s">
        <v>89</v>
      </c>
      <c r="F17" t="s">
        <v>32</v>
      </c>
      <c r="G17">
        <v>2.9999999999999901E-3</v>
      </c>
      <c r="H17">
        <v>4934</v>
      </c>
    </row>
    <row r="18" spans="1:8">
      <c r="A18" t="s">
        <v>179</v>
      </c>
      <c r="B18" t="s">
        <v>180</v>
      </c>
      <c r="C18" t="s">
        <v>179</v>
      </c>
      <c r="D18">
        <v>2.2000000000000001E-3</v>
      </c>
      <c r="E18" t="s">
        <v>10</v>
      </c>
      <c r="F18" t="s">
        <v>11</v>
      </c>
      <c r="G18">
        <v>2.5000000000000001E-3</v>
      </c>
      <c r="H18">
        <v>1974</v>
      </c>
    </row>
    <row r="19" spans="1:8">
      <c r="A19" t="s">
        <v>181</v>
      </c>
      <c r="B19" t="s">
        <v>182</v>
      </c>
      <c r="C19" t="s">
        <v>181</v>
      </c>
      <c r="D19">
        <v>2.2000000000000001E-3</v>
      </c>
      <c r="E19" t="s">
        <v>86</v>
      </c>
      <c r="F19" t="s">
        <v>168</v>
      </c>
      <c r="G19">
        <v>2.5000000000000001E-3</v>
      </c>
      <c r="H19">
        <v>1974</v>
      </c>
    </row>
    <row r="20" spans="1:8">
      <c r="A20" t="s">
        <v>183</v>
      </c>
      <c r="B20" t="s">
        <v>184</v>
      </c>
      <c r="C20" t="s">
        <v>183</v>
      </c>
      <c r="D20">
        <v>2.2000000000000001E-3</v>
      </c>
      <c r="E20" t="s">
        <v>13</v>
      </c>
      <c r="F20" t="s">
        <v>25</v>
      </c>
      <c r="G20">
        <v>2.5000000000000001E-3</v>
      </c>
      <c r="H20">
        <v>1974</v>
      </c>
    </row>
    <row r="21" spans="1:8">
      <c r="A21" t="s">
        <v>185</v>
      </c>
      <c r="B21" t="s">
        <v>186</v>
      </c>
      <c r="C21" t="s">
        <v>185</v>
      </c>
      <c r="D21">
        <v>2.2000000000000001E-3</v>
      </c>
      <c r="E21" t="s">
        <v>88</v>
      </c>
      <c r="F21" t="s">
        <v>171</v>
      </c>
      <c r="G21">
        <v>2.5000000000000001E-3</v>
      </c>
      <c r="H21">
        <v>1974</v>
      </c>
    </row>
    <row r="22" spans="1:8">
      <c r="A22" t="s">
        <v>187</v>
      </c>
      <c r="B22" t="s">
        <v>188</v>
      </c>
      <c r="C22" t="s">
        <v>187</v>
      </c>
      <c r="D22">
        <v>2.2000000000000001E-3</v>
      </c>
      <c r="E22" t="s">
        <v>27</v>
      </c>
      <c r="F22" t="s">
        <v>28</v>
      </c>
      <c r="G22">
        <v>2.5000000000000001E-3</v>
      </c>
      <c r="H22">
        <v>1974</v>
      </c>
    </row>
    <row r="23" spans="1:8">
      <c r="A23" t="s">
        <v>189</v>
      </c>
      <c r="B23" t="s">
        <v>190</v>
      </c>
      <c r="C23" t="s">
        <v>189</v>
      </c>
      <c r="D23">
        <v>2.2000000000000001E-3</v>
      </c>
      <c r="E23" t="s">
        <v>19</v>
      </c>
      <c r="F23" t="s">
        <v>20</v>
      </c>
      <c r="G23">
        <v>2.5000000000000001E-3</v>
      </c>
      <c r="H23">
        <v>1974</v>
      </c>
    </row>
    <row r="24" spans="1:8">
      <c r="A24" t="s">
        <v>191</v>
      </c>
      <c r="B24" t="s">
        <v>192</v>
      </c>
      <c r="C24" t="s">
        <v>191</v>
      </c>
      <c r="D24">
        <v>2.2000000000000001E-3</v>
      </c>
      <c r="E24" t="s">
        <v>22</v>
      </c>
      <c r="F24" t="s">
        <v>23</v>
      </c>
      <c r="G24">
        <v>2.5000000000000001E-3</v>
      </c>
      <c r="H24">
        <v>1974</v>
      </c>
    </row>
    <row r="25" spans="1:8">
      <c r="A25" t="s">
        <v>193</v>
      </c>
      <c r="B25" t="s">
        <v>194</v>
      </c>
      <c r="C25" t="s">
        <v>193</v>
      </c>
      <c r="D25">
        <v>2.2000000000000001E-3</v>
      </c>
      <c r="E25" t="s">
        <v>147</v>
      </c>
      <c r="F25" t="s">
        <v>176</v>
      </c>
      <c r="G25">
        <v>2.5000000000000001E-3</v>
      </c>
      <c r="H25">
        <v>1974</v>
      </c>
    </row>
    <row r="26" spans="1:8">
      <c r="A26" t="s">
        <v>195</v>
      </c>
      <c r="B26" t="s">
        <v>196</v>
      </c>
      <c r="C26" t="s">
        <v>195</v>
      </c>
      <c r="D26">
        <v>2.2000000000000001E-3</v>
      </c>
      <c r="E26" t="s">
        <v>63</v>
      </c>
      <c r="F26" t="s">
        <v>64</v>
      </c>
      <c r="G26">
        <v>2.5000000000000001E-3</v>
      </c>
      <c r="H26">
        <v>1974</v>
      </c>
    </row>
    <row r="27" spans="1:8">
      <c r="A27" t="s">
        <v>197</v>
      </c>
      <c r="B27" t="s">
        <v>198</v>
      </c>
      <c r="C27" t="s">
        <v>197</v>
      </c>
      <c r="D27">
        <v>2.2000000000000001E-3</v>
      </c>
      <c r="E27" t="s">
        <v>89</v>
      </c>
      <c r="F27" t="s">
        <v>32</v>
      </c>
      <c r="G27">
        <v>2.5000000000000001E-3</v>
      </c>
      <c r="H27">
        <v>1974</v>
      </c>
    </row>
    <row r="28" spans="1:8">
      <c r="A28" t="s">
        <v>199</v>
      </c>
      <c r="B28" t="s">
        <v>200</v>
      </c>
      <c r="C28" t="s">
        <v>199</v>
      </c>
      <c r="D28">
        <v>1.6000000000000001E-3</v>
      </c>
      <c r="E28" t="s">
        <v>10</v>
      </c>
      <c r="F28" t="s">
        <v>11</v>
      </c>
      <c r="G28">
        <v>2.5000000000000001E-3</v>
      </c>
      <c r="H28">
        <v>987</v>
      </c>
    </row>
    <row r="29" spans="1:8">
      <c r="A29" t="s">
        <v>201</v>
      </c>
      <c r="B29" t="s">
        <v>202</v>
      </c>
      <c r="C29" t="s">
        <v>201</v>
      </c>
      <c r="D29">
        <v>1.6000000000000001E-3</v>
      </c>
      <c r="E29" t="s">
        <v>86</v>
      </c>
      <c r="F29" t="s">
        <v>168</v>
      </c>
      <c r="G29">
        <v>2.5000000000000001E-3</v>
      </c>
      <c r="H29">
        <v>987</v>
      </c>
    </row>
    <row r="30" spans="1:8">
      <c r="A30" t="s">
        <v>203</v>
      </c>
      <c r="B30" t="s">
        <v>204</v>
      </c>
      <c r="C30" t="s">
        <v>203</v>
      </c>
      <c r="D30">
        <v>1.6000000000000001E-3</v>
      </c>
      <c r="E30" t="s">
        <v>13</v>
      </c>
      <c r="F30" t="s">
        <v>25</v>
      </c>
      <c r="G30">
        <v>2.5000000000000001E-3</v>
      </c>
      <c r="H30">
        <v>987</v>
      </c>
    </row>
    <row r="31" spans="1:8">
      <c r="A31" t="s">
        <v>205</v>
      </c>
      <c r="B31" t="s">
        <v>206</v>
      </c>
      <c r="C31" t="s">
        <v>205</v>
      </c>
      <c r="D31">
        <v>1.6000000000000001E-3</v>
      </c>
      <c r="E31" t="s">
        <v>88</v>
      </c>
      <c r="F31" t="s">
        <v>171</v>
      </c>
      <c r="G31">
        <v>2.5000000000000001E-3</v>
      </c>
      <c r="H31">
        <v>987</v>
      </c>
    </row>
    <row r="32" spans="1:8">
      <c r="A32" t="s">
        <v>207</v>
      </c>
      <c r="B32" t="s">
        <v>208</v>
      </c>
      <c r="C32" t="s">
        <v>207</v>
      </c>
      <c r="D32">
        <v>1.6000000000000001E-3</v>
      </c>
      <c r="E32" t="s">
        <v>27</v>
      </c>
      <c r="F32" t="s">
        <v>28</v>
      </c>
      <c r="G32">
        <v>2.5000000000000001E-3</v>
      </c>
      <c r="H32">
        <v>987</v>
      </c>
    </row>
    <row r="33" spans="1:8">
      <c r="A33" t="s">
        <v>209</v>
      </c>
      <c r="B33" t="s">
        <v>210</v>
      </c>
      <c r="C33" t="s">
        <v>209</v>
      </c>
      <c r="D33">
        <v>1.6000000000000001E-3</v>
      </c>
      <c r="E33" t="s">
        <v>19</v>
      </c>
      <c r="F33" t="s">
        <v>20</v>
      </c>
      <c r="G33">
        <v>2.5000000000000001E-3</v>
      </c>
      <c r="H33">
        <v>987</v>
      </c>
    </row>
    <row r="34" spans="1:8">
      <c r="A34" t="s">
        <v>211</v>
      </c>
      <c r="B34" t="s">
        <v>212</v>
      </c>
      <c r="C34" t="s">
        <v>211</v>
      </c>
      <c r="D34">
        <v>1.6000000000000001E-3</v>
      </c>
      <c r="E34" t="s">
        <v>22</v>
      </c>
      <c r="F34" t="s">
        <v>23</v>
      </c>
      <c r="G34">
        <v>2.5000000000000001E-3</v>
      </c>
      <c r="H34">
        <v>987</v>
      </c>
    </row>
    <row r="35" spans="1:8">
      <c r="A35" t="s">
        <v>213</v>
      </c>
      <c r="B35" t="s">
        <v>214</v>
      </c>
      <c r="C35" t="s">
        <v>213</v>
      </c>
      <c r="D35">
        <v>1.6000000000000001E-3</v>
      </c>
      <c r="E35" t="s">
        <v>147</v>
      </c>
      <c r="F35" t="s">
        <v>176</v>
      </c>
      <c r="G35">
        <v>2.5000000000000001E-3</v>
      </c>
      <c r="H35">
        <v>987</v>
      </c>
    </row>
    <row r="36" spans="1:8">
      <c r="A36" t="s">
        <v>215</v>
      </c>
      <c r="B36" t="s">
        <v>216</v>
      </c>
      <c r="C36" t="s">
        <v>215</v>
      </c>
      <c r="D36">
        <v>1.6000000000000001E-3</v>
      </c>
      <c r="E36" t="s">
        <v>63</v>
      </c>
      <c r="F36" t="s">
        <v>64</v>
      </c>
      <c r="G36">
        <v>2.5000000000000001E-3</v>
      </c>
      <c r="H36">
        <v>987</v>
      </c>
    </row>
    <row r="37" spans="1:8">
      <c r="A37" t="s">
        <v>217</v>
      </c>
      <c r="B37" t="s">
        <v>218</v>
      </c>
      <c r="C37" t="s">
        <v>217</v>
      </c>
      <c r="D37">
        <v>1.6000000000000001E-3</v>
      </c>
      <c r="E37" t="s">
        <v>89</v>
      </c>
      <c r="F37" t="s">
        <v>32</v>
      </c>
      <c r="G37">
        <v>2.5000000000000001E-3</v>
      </c>
      <c r="H37">
        <v>987</v>
      </c>
    </row>
    <row r="38" spans="1:8">
      <c r="A38" t="s">
        <v>219</v>
      </c>
      <c r="B38" t="s">
        <v>220</v>
      </c>
      <c r="C38" t="s">
        <v>219</v>
      </c>
      <c r="D38">
        <v>1.1999999999999999E-3</v>
      </c>
      <c r="E38" t="s">
        <v>10</v>
      </c>
      <c r="F38" t="s">
        <v>11</v>
      </c>
      <c r="G38">
        <v>2.5000000000000001E-3</v>
      </c>
      <c r="H38">
        <v>434</v>
      </c>
    </row>
    <row r="39" spans="1:8">
      <c r="A39" t="s">
        <v>221</v>
      </c>
      <c r="B39" t="s">
        <v>222</v>
      </c>
      <c r="C39" t="s">
        <v>221</v>
      </c>
      <c r="D39">
        <v>1.1999999999999999E-3</v>
      </c>
      <c r="E39" t="s">
        <v>86</v>
      </c>
      <c r="F39" t="s">
        <v>168</v>
      </c>
      <c r="G39">
        <v>2.5000000000000001E-3</v>
      </c>
      <c r="H39">
        <v>434</v>
      </c>
    </row>
    <row r="40" spans="1:8">
      <c r="A40" t="s">
        <v>223</v>
      </c>
      <c r="B40" t="s">
        <v>224</v>
      </c>
      <c r="C40" t="s">
        <v>223</v>
      </c>
      <c r="D40">
        <v>1.1999999999999999E-3</v>
      </c>
      <c r="E40" t="s">
        <v>13</v>
      </c>
      <c r="F40" t="s">
        <v>25</v>
      </c>
      <c r="G40">
        <v>2.5000000000000001E-3</v>
      </c>
      <c r="H40">
        <v>434</v>
      </c>
    </row>
    <row r="41" spans="1:8">
      <c r="A41" t="s">
        <v>225</v>
      </c>
      <c r="B41" t="s">
        <v>226</v>
      </c>
      <c r="C41" t="s">
        <v>225</v>
      </c>
      <c r="D41">
        <v>1.1999999999999999E-3</v>
      </c>
      <c r="E41" t="s">
        <v>88</v>
      </c>
      <c r="F41" t="s">
        <v>171</v>
      </c>
      <c r="G41">
        <v>2.5000000000000001E-3</v>
      </c>
      <c r="H41">
        <v>434</v>
      </c>
    </row>
    <row r="42" spans="1:8">
      <c r="A42" t="s">
        <v>227</v>
      </c>
      <c r="B42" t="s">
        <v>228</v>
      </c>
      <c r="C42" t="s">
        <v>227</v>
      </c>
      <c r="D42">
        <v>1.1999999999999999E-3</v>
      </c>
      <c r="E42" t="s">
        <v>27</v>
      </c>
      <c r="F42" t="s">
        <v>28</v>
      </c>
      <c r="G42">
        <v>2.5000000000000001E-3</v>
      </c>
      <c r="H42">
        <v>434</v>
      </c>
    </row>
    <row r="43" spans="1:8">
      <c r="A43" t="s">
        <v>229</v>
      </c>
      <c r="B43" t="s">
        <v>230</v>
      </c>
      <c r="C43" t="s">
        <v>229</v>
      </c>
      <c r="D43">
        <v>1.1999999999999999E-3</v>
      </c>
      <c r="E43" t="s">
        <v>19</v>
      </c>
      <c r="F43" t="s">
        <v>20</v>
      </c>
      <c r="G43">
        <v>2.5000000000000001E-3</v>
      </c>
      <c r="H43">
        <v>434</v>
      </c>
    </row>
    <row r="44" spans="1:8">
      <c r="A44" t="s">
        <v>231</v>
      </c>
      <c r="B44" t="s">
        <v>232</v>
      </c>
      <c r="C44" t="s">
        <v>231</v>
      </c>
      <c r="D44">
        <v>1.1999999999999999E-3</v>
      </c>
      <c r="E44" t="s">
        <v>22</v>
      </c>
      <c r="F44" t="s">
        <v>23</v>
      </c>
      <c r="G44">
        <v>2.5000000000000001E-3</v>
      </c>
      <c r="H44">
        <v>434</v>
      </c>
    </row>
    <row r="45" spans="1:8">
      <c r="A45" t="s">
        <v>233</v>
      </c>
      <c r="B45" t="s">
        <v>234</v>
      </c>
      <c r="C45" t="s">
        <v>233</v>
      </c>
      <c r="D45">
        <v>1.1999999999999999E-3</v>
      </c>
      <c r="E45" t="s">
        <v>147</v>
      </c>
      <c r="F45" t="s">
        <v>176</v>
      </c>
      <c r="G45">
        <v>2.5000000000000001E-3</v>
      </c>
      <c r="H45">
        <v>434</v>
      </c>
    </row>
    <row r="46" spans="1:8">
      <c r="A46" t="s">
        <v>235</v>
      </c>
      <c r="B46" t="s">
        <v>236</v>
      </c>
      <c r="C46" t="s">
        <v>235</v>
      </c>
      <c r="D46">
        <v>1.1999999999999999E-3</v>
      </c>
      <c r="E46" t="s">
        <v>63</v>
      </c>
      <c r="F46" t="s">
        <v>64</v>
      </c>
      <c r="G46">
        <v>2.5000000000000001E-3</v>
      </c>
      <c r="H46">
        <v>434</v>
      </c>
    </row>
    <row r="47" spans="1:8">
      <c r="A47" t="s">
        <v>237</v>
      </c>
      <c r="B47" t="s">
        <v>238</v>
      </c>
      <c r="C47" t="s">
        <v>237</v>
      </c>
      <c r="D47">
        <v>1.1999999999999999E-3</v>
      </c>
      <c r="E47" t="s">
        <v>89</v>
      </c>
      <c r="F47" t="s">
        <v>32</v>
      </c>
      <c r="G47">
        <v>2.5000000000000001E-3</v>
      </c>
      <c r="H47">
        <v>434</v>
      </c>
    </row>
    <row r="48" spans="1:8">
      <c r="A48" t="s">
        <v>239</v>
      </c>
      <c r="B48" t="s">
        <v>240</v>
      </c>
      <c r="C48" t="s">
        <v>239</v>
      </c>
      <c r="D48">
        <v>1.1999999999999999E-3</v>
      </c>
      <c r="E48" t="s">
        <v>136</v>
      </c>
      <c r="F48" t="s">
        <v>241</v>
      </c>
      <c r="G48">
        <v>2.5000000000000001E-3</v>
      </c>
      <c r="H48">
        <v>434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A7" sqref="A7:XFD7"/>
    </sheetView>
  </sheetViews>
  <sheetFormatPr defaultRowHeight="15"/>
  <sheetData>
    <row r="1" spans="1:8">
      <c r="A1" t="s">
        <v>0</v>
      </c>
      <c r="B1" t="s">
        <v>14</v>
      </c>
      <c r="C1" t="s">
        <v>15</v>
      </c>
      <c r="D1" t="s">
        <v>3</v>
      </c>
      <c r="E1" t="s">
        <v>4</v>
      </c>
      <c r="F1" t="s">
        <v>5</v>
      </c>
      <c r="G1" t="s">
        <v>7</v>
      </c>
      <c r="H1" t="s">
        <v>16</v>
      </c>
    </row>
    <row r="2" spans="1:8">
      <c r="A2" t="s">
        <v>8</v>
      </c>
      <c r="B2" t="s">
        <v>17</v>
      </c>
      <c r="C2" t="s">
        <v>18</v>
      </c>
      <c r="D2">
        <v>1E-3</v>
      </c>
      <c r="E2" t="s">
        <v>19</v>
      </c>
      <c r="F2" t="s">
        <v>20</v>
      </c>
      <c r="G2">
        <v>1E-3</v>
      </c>
    </row>
    <row r="3" spans="1:8">
      <c r="A3" t="s">
        <v>8</v>
      </c>
      <c r="B3" t="s">
        <v>21</v>
      </c>
      <c r="C3" t="s">
        <v>18</v>
      </c>
      <c r="D3">
        <v>1E-3</v>
      </c>
      <c r="E3" t="s">
        <v>22</v>
      </c>
      <c r="F3" t="s">
        <v>23</v>
      </c>
      <c r="G3">
        <v>1E-3</v>
      </c>
    </row>
    <row r="4" spans="1:8">
      <c r="A4" t="s">
        <v>8</v>
      </c>
      <c r="B4" t="s">
        <v>24</v>
      </c>
      <c r="C4" t="s">
        <v>18</v>
      </c>
      <c r="D4">
        <v>1E-3</v>
      </c>
      <c r="E4" t="s">
        <v>13</v>
      </c>
      <c r="F4" t="s">
        <v>25</v>
      </c>
      <c r="G4">
        <v>1E-3</v>
      </c>
    </row>
    <row r="5" spans="1:8">
      <c r="A5" t="s">
        <v>8</v>
      </c>
      <c r="B5" t="s">
        <v>26</v>
      </c>
      <c r="C5" t="s">
        <v>18</v>
      </c>
      <c r="D5">
        <v>1E-3</v>
      </c>
      <c r="E5" t="s">
        <v>27</v>
      </c>
      <c r="F5" t="s">
        <v>28</v>
      </c>
      <c r="G5">
        <v>1E-3</v>
      </c>
    </row>
    <row r="6" spans="1:8">
      <c r="A6" t="s">
        <v>12</v>
      </c>
      <c r="B6" t="s">
        <v>29</v>
      </c>
      <c r="C6" t="s">
        <v>30</v>
      </c>
      <c r="D6">
        <v>2E-3</v>
      </c>
      <c r="E6" t="s">
        <v>31</v>
      </c>
      <c r="F6" t="s">
        <v>32</v>
      </c>
      <c r="G6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"/>
  <sheetViews>
    <sheetView workbookViewId="0">
      <selection activeCell="A4" sqref="A4:XFD4"/>
    </sheetView>
  </sheetViews>
  <sheetFormatPr defaultRowHeight="1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6</v>
      </c>
      <c r="F1" t="s">
        <v>7</v>
      </c>
    </row>
    <row r="2" spans="1:6">
      <c r="A2" t="s">
        <v>8</v>
      </c>
      <c r="B2" t="s">
        <v>8</v>
      </c>
      <c r="C2" t="s">
        <v>9</v>
      </c>
      <c r="D2">
        <v>4.5000000000000101E-3</v>
      </c>
      <c r="E2">
        <v>4</v>
      </c>
      <c r="F2">
        <v>1.4999999999999999E-2</v>
      </c>
    </row>
    <row r="3" spans="1:6">
      <c r="A3" t="s">
        <v>12</v>
      </c>
      <c r="B3" t="s">
        <v>12</v>
      </c>
      <c r="C3" t="s">
        <v>12</v>
      </c>
      <c r="D3">
        <v>2.0000000000000001E-4</v>
      </c>
      <c r="E3">
        <v>1</v>
      </c>
      <c r="F3">
        <v>0.15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46"/>
  <sheetViews>
    <sheetView tabSelected="1" workbookViewId="0">
      <selection activeCell="I43" sqref="I43"/>
    </sheetView>
  </sheetViews>
  <sheetFormatPr defaultRowHeight="15"/>
  <cols>
    <col min="1" max="1" width="24.5703125" bestFit="1" customWidth="1"/>
    <col min="2" max="2" width="18.85546875" customWidth="1"/>
    <col min="5" max="5" width="7.7109375" bestFit="1" customWidth="1"/>
    <col min="9" max="9" width="10.7109375" bestFit="1" customWidth="1"/>
    <col min="10" max="10" width="14.7109375" bestFit="1" customWidth="1"/>
    <col min="12" max="17" width="10" bestFit="1" customWidth="1"/>
  </cols>
  <sheetData>
    <row r="1" spans="1:17">
      <c r="A1" s="2" t="s">
        <v>92</v>
      </c>
      <c r="B1" s="2" t="s">
        <v>150</v>
      </c>
      <c r="C1" s="2" t="s">
        <v>151</v>
      </c>
      <c r="D1" s="2"/>
      <c r="E1" s="2" t="s">
        <v>161</v>
      </c>
      <c r="F1" s="4" t="s">
        <v>36</v>
      </c>
      <c r="G1" s="5" t="s">
        <v>160</v>
      </c>
      <c r="H1" s="7" t="s">
        <v>38</v>
      </c>
      <c r="I1" s="2" t="s">
        <v>159</v>
      </c>
      <c r="J1" s="2" t="s">
        <v>162</v>
      </c>
      <c r="M1" t="s">
        <v>247</v>
      </c>
      <c r="N1" t="s">
        <v>248</v>
      </c>
      <c r="O1" t="s">
        <v>249</v>
      </c>
      <c r="P1" t="s">
        <v>250</v>
      </c>
      <c r="Q1" t="s">
        <v>251</v>
      </c>
    </row>
    <row r="2" spans="1:17">
      <c r="A2" s="1" t="s">
        <v>94</v>
      </c>
      <c r="B2" s="1" t="s">
        <v>93</v>
      </c>
      <c r="E2">
        <v>255</v>
      </c>
      <c r="F2" s="3">
        <v>173</v>
      </c>
      <c r="G2" s="6">
        <v>178</v>
      </c>
      <c r="H2" s="8">
        <v>189</v>
      </c>
      <c r="I2" t="str">
        <f t="shared" ref="I2:I27" si="0">"#"&amp;DEC2HEX(F2,2)&amp;DEC2HEX(G2,2)&amp;DEC2HEX(H2,2)</f>
        <v>#ADB2BD</v>
      </c>
      <c r="J2" t="str">
        <f t="shared" ref="J2:J28" si="1">"#"&amp;DEC2HEX(E2,2)&amp;DEC2HEX(F2,2)&amp;DEC2HEX(G2,2)&amp;DEC2HEX(H2,2)</f>
        <v>#FFADB2BD</v>
      </c>
    </row>
    <row r="3" spans="1:17">
      <c r="A3" s="1" t="s">
        <v>96</v>
      </c>
      <c r="B3" s="1" t="s">
        <v>95</v>
      </c>
      <c r="E3">
        <v>0</v>
      </c>
      <c r="F3" s="3">
        <v>0</v>
      </c>
      <c r="G3" s="6">
        <v>0</v>
      </c>
      <c r="H3" s="8">
        <v>0</v>
      </c>
      <c r="I3" t="str">
        <f t="shared" si="0"/>
        <v>#000000</v>
      </c>
      <c r="J3" t="str">
        <f t="shared" si="1"/>
        <v>#00000000</v>
      </c>
    </row>
    <row r="4" spans="1:17">
      <c r="A4" s="1" t="s">
        <v>98</v>
      </c>
      <c r="B4" s="1" t="s">
        <v>97</v>
      </c>
      <c r="E4">
        <v>255</v>
      </c>
      <c r="F4" s="3">
        <v>255</v>
      </c>
      <c r="G4" s="6">
        <v>191</v>
      </c>
      <c r="H4" s="8">
        <v>0</v>
      </c>
      <c r="I4" t="str">
        <f t="shared" si="0"/>
        <v>#FFBF00</v>
      </c>
      <c r="J4" t="str">
        <f t="shared" si="1"/>
        <v>#FFFFBF00</v>
      </c>
    </row>
    <row r="5" spans="1:17">
      <c r="A5" s="1" t="s">
        <v>100</v>
      </c>
      <c r="B5" s="1" t="s">
        <v>99</v>
      </c>
      <c r="E5">
        <v>255</v>
      </c>
      <c r="F5" s="3">
        <v>0</v>
      </c>
      <c r="G5" s="6">
        <v>0</v>
      </c>
      <c r="H5" s="8">
        <v>0</v>
      </c>
      <c r="I5" t="str">
        <f t="shared" si="0"/>
        <v>#000000</v>
      </c>
      <c r="J5" t="str">
        <f t="shared" si="1"/>
        <v>#FF000000</v>
      </c>
    </row>
    <row r="6" spans="1:17">
      <c r="A6" s="1" t="s">
        <v>102</v>
      </c>
      <c r="B6" s="1" t="s">
        <v>101</v>
      </c>
      <c r="E6">
        <v>0</v>
      </c>
      <c r="F6" s="3">
        <v>255</v>
      </c>
      <c r="G6" s="6">
        <v>255</v>
      </c>
      <c r="H6" s="8">
        <v>255</v>
      </c>
      <c r="I6" t="str">
        <f t="shared" si="0"/>
        <v>#FFFFFF</v>
      </c>
      <c r="J6" t="str">
        <f t="shared" si="1"/>
        <v>#00FFFFFF</v>
      </c>
    </row>
    <row r="7" spans="1:17">
      <c r="A7" s="1" t="s">
        <v>104</v>
      </c>
      <c r="B7" s="1" t="s">
        <v>103</v>
      </c>
      <c r="E7">
        <v>255</v>
      </c>
      <c r="F7" s="3">
        <v>245</v>
      </c>
      <c r="G7" s="6">
        <v>245</v>
      </c>
      <c r="H7" s="8">
        <v>220</v>
      </c>
      <c r="I7" t="str">
        <f t="shared" si="0"/>
        <v>#F5F5DC</v>
      </c>
      <c r="J7" t="str">
        <f t="shared" si="1"/>
        <v>#FFF5F5DC</v>
      </c>
    </row>
    <row r="8" spans="1:17">
      <c r="A8" s="1" t="s">
        <v>10</v>
      </c>
      <c r="B8" s="1" t="s">
        <v>105</v>
      </c>
      <c r="C8" t="s">
        <v>105</v>
      </c>
      <c r="E8">
        <v>255</v>
      </c>
      <c r="F8" s="3">
        <v>0</v>
      </c>
      <c r="G8" s="6">
        <v>0</v>
      </c>
      <c r="H8" s="8">
        <v>0</v>
      </c>
      <c r="I8" t="str">
        <f t="shared" si="0"/>
        <v>#000000</v>
      </c>
      <c r="J8" t="str">
        <f t="shared" si="1"/>
        <v>#FF000000</v>
      </c>
      <c r="L8">
        <v>0</v>
      </c>
      <c r="M8" t="str">
        <f>M$1&amp;"-"&amp;$B8</f>
        <v>Band1-BK</v>
      </c>
      <c r="N8" t="str">
        <f t="shared" ref="N8:Q8" si="2">N$1&amp;"-"&amp;$B8</f>
        <v>Band2-BK</v>
      </c>
      <c r="O8" t="str">
        <f t="shared" si="2"/>
        <v>Band3-BK</v>
      </c>
      <c r="P8" t="str">
        <f t="shared" si="2"/>
        <v>Band4-BK</v>
      </c>
      <c r="Q8" t="str">
        <f t="shared" si="2"/>
        <v>Band5-BK</v>
      </c>
    </row>
    <row r="9" spans="1:17">
      <c r="A9" s="1" t="s">
        <v>22</v>
      </c>
      <c r="B9" s="1" t="s">
        <v>106</v>
      </c>
      <c r="C9" t="s">
        <v>154</v>
      </c>
      <c r="E9">
        <v>255</v>
      </c>
      <c r="F9" s="3">
        <v>0</v>
      </c>
      <c r="G9" s="6">
        <v>0</v>
      </c>
      <c r="H9" s="8">
        <v>255</v>
      </c>
      <c r="I9" t="str">
        <f t="shared" si="0"/>
        <v>#0000FF</v>
      </c>
      <c r="J9" t="str">
        <f t="shared" si="1"/>
        <v>#FF0000FF</v>
      </c>
      <c r="L9">
        <v>6</v>
      </c>
      <c r="M9" t="str">
        <f t="shared" ref="M9:Q10" si="3">M$1&amp;"-"&amp;$B9</f>
        <v>Band1-BL</v>
      </c>
      <c r="N9" t="str">
        <f t="shared" si="3"/>
        <v>Band2-BL</v>
      </c>
      <c r="O9" t="str">
        <f t="shared" si="3"/>
        <v>Band3-BL</v>
      </c>
      <c r="P9" t="str">
        <f t="shared" si="3"/>
        <v>Band4-BL</v>
      </c>
      <c r="Q9" t="str">
        <f t="shared" si="3"/>
        <v>Band5-BL</v>
      </c>
    </row>
    <row r="10" spans="1:17">
      <c r="A10" s="1" t="s">
        <v>86</v>
      </c>
      <c r="B10" s="1" t="s">
        <v>107</v>
      </c>
      <c r="C10" t="s">
        <v>107</v>
      </c>
      <c r="E10">
        <v>255</v>
      </c>
      <c r="F10" s="3">
        <v>128</v>
      </c>
      <c r="G10" s="6">
        <v>64</v>
      </c>
      <c r="H10" s="8">
        <v>0</v>
      </c>
      <c r="I10" t="str">
        <f t="shared" si="0"/>
        <v>#804000</v>
      </c>
      <c r="J10" t="str">
        <f t="shared" si="1"/>
        <v>#FF804000</v>
      </c>
      <c r="L10">
        <v>1</v>
      </c>
      <c r="M10" t="str">
        <f t="shared" si="3"/>
        <v>Band1-BN</v>
      </c>
      <c r="N10" t="str">
        <f t="shared" si="3"/>
        <v>Band2-BN</v>
      </c>
      <c r="O10" t="str">
        <f t="shared" si="3"/>
        <v>Band3-BN</v>
      </c>
      <c r="P10" t="str">
        <f t="shared" si="3"/>
        <v>Band4-BN</v>
      </c>
      <c r="Q10" t="str">
        <f t="shared" si="3"/>
        <v>Band5-BN</v>
      </c>
    </row>
    <row r="11" spans="1:17">
      <c r="A11" s="1" t="s">
        <v>109</v>
      </c>
      <c r="B11" s="1" t="s">
        <v>108</v>
      </c>
      <c r="E11">
        <v>255</v>
      </c>
      <c r="F11" s="3">
        <v>205</v>
      </c>
      <c r="G11" s="6">
        <v>127</v>
      </c>
      <c r="H11" s="8">
        <v>50</v>
      </c>
      <c r="I11" t="str">
        <f t="shared" si="0"/>
        <v>#CD7F32</v>
      </c>
      <c r="J11" t="str">
        <f t="shared" si="1"/>
        <v>#FFCD7F32</v>
      </c>
      <c r="L11" s="9"/>
    </row>
    <row r="12" spans="1:17">
      <c r="A12" s="1" t="s">
        <v>111</v>
      </c>
      <c r="B12" s="1" t="s">
        <v>110</v>
      </c>
      <c r="E12">
        <v>255</v>
      </c>
      <c r="F12" s="3">
        <v>54</v>
      </c>
      <c r="G12" s="6">
        <v>69</v>
      </c>
      <c r="H12" s="8">
        <v>79</v>
      </c>
      <c r="I12" t="str">
        <f t="shared" si="0"/>
        <v>#36454F</v>
      </c>
      <c r="J12" t="str">
        <f t="shared" si="1"/>
        <v>#FF36454F</v>
      </c>
    </row>
    <row r="13" spans="1:17">
      <c r="A13" s="1" t="s">
        <v>113</v>
      </c>
      <c r="B13" s="1" t="s">
        <v>112</v>
      </c>
      <c r="E13">
        <v>1</v>
      </c>
      <c r="F13" s="3">
        <v>255</v>
      </c>
      <c r="G13" s="6">
        <v>255</v>
      </c>
      <c r="H13" s="8">
        <v>0</v>
      </c>
      <c r="I13" t="str">
        <f t="shared" si="0"/>
        <v>#FFFF00</v>
      </c>
      <c r="J13" t="str">
        <f t="shared" si="1"/>
        <v>#01FFFF00</v>
      </c>
    </row>
    <row r="14" spans="1:17">
      <c r="A14" s="1" t="s">
        <v>115</v>
      </c>
      <c r="B14" s="1" t="s">
        <v>114</v>
      </c>
      <c r="E14">
        <v>0</v>
      </c>
      <c r="F14" s="3">
        <v>255</v>
      </c>
      <c r="G14" s="6">
        <v>255</v>
      </c>
      <c r="H14" s="8">
        <v>0</v>
      </c>
      <c r="I14" t="str">
        <f t="shared" si="0"/>
        <v>#FFFF00</v>
      </c>
      <c r="J14" t="str">
        <f t="shared" si="1"/>
        <v>#00FFFF00</v>
      </c>
    </row>
    <row r="15" spans="1:17">
      <c r="A15" s="10" t="s">
        <v>242</v>
      </c>
      <c r="B15" s="10" t="s">
        <v>243</v>
      </c>
      <c r="C15" s="11"/>
      <c r="D15" s="11"/>
      <c r="E15" s="11">
        <v>255</v>
      </c>
      <c r="F15" s="12">
        <v>255</v>
      </c>
      <c r="G15" s="13">
        <v>253</v>
      </c>
      <c r="H15" s="14">
        <v>208</v>
      </c>
      <c r="I15" s="11" t="str">
        <f t="shared" si="0"/>
        <v>#FFFDD0</v>
      </c>
      <c r="J15" s="11" t="str">
        <f t="shared" si="1"/>
        <v>#FFFFFDD0</v>
      </c>
    </row>
    <row r="16" spans="1:17">
      <c r="A16" s="10" t="s">
        <v>312</v>
      </c>
      <c r="B16" s="10" t="s">
        <v>313</v>
      </c>
      <c r="C16" s="11"/>
      <c r="D16" s="11"/>
      <c r="E16" s="11">
        <v>255</v>
      </c>
      <c r="F16" s="12">
        <v>0</v>
      </c>
      <c r="G16" s="13">
        <v>255</v>
      </c>
      <c r="H16" s="14">
        <v>255</v>
      </c>
      <c r="I16" s="11" t="str">
        <f t="shared" si="0"/>
        <v>#00FFFF</v>
      </c>
      <c r="J16" s="11" t="str">
        <f t="shared" si="1"/>
        <v>#FF00FFFF</v>
      </c>
    </row>
    <row r="17" spans="1:17">
      <c r="A17" s="1" t="s">
        <v>117</v>
      </c>
      <c r="B17" s="1" t="s">
        <v>116</v>
      </c>
      <c r="E17">
        <v>255</v>
      </c>
      <c r="F17" s="3">
        <v>0</v>
      </c>
      <c r="G17" s="6">
        <v>0</v>
      </c>
      <c r="H17" s="8">
        <v>10</v>
      </c>
      <c r="I17" t="str">
        <f t="shared" si="0"/>
        <v>#00000A</v>
      </c>
      <c r="J17" t="str">
        <f t="shared" si="1"/>
        <v>#FF00000A</v>
      </c>
    </row>
    <row r="18" spans="1:17">
      <c r="A18" s="1" t="s">
        <v>119</v>
      </c>
      <c r="B18" s="1" t="s">
        <v>118</v>
      </c>
      <c r="E18">
        <v>255</v>
      </c>
      <c r="F18" s="3">
        <v>255</v>
      </c>
      <c r="G18" s="6">
        <v>215</v>
      </c>
      <c r="H18" s="8"/>
      <c r="I18" t="str">
        <f t="shared" si="0"/>
        <v>#FFD700</v>
      </c>
      <c r="J18" t="str">
        <f t="shared" si="1"/>
        <v>#FFFFD700</v>
      </c>
      <c r="L18" s="9">
        <v>0.05</v>
      </c>
      <c r="M18" t="str">
        <f>M$1&amp;"-"&amp;$B18</f>
        <v>Band1-GD</v>
      </c>
      <c r="N18" t="str">
        <f t="shared" ref="N18:Q18" si="4">N$1&amp;"-"&amp;$B18</f>
        <v>Band2-GD</v>
      </c>
      <c r="O18" t="str">
        <f t="shared" si="4"/>
        <v>Band3-GD</v>
      </c>
      <c r="P18" t="str">
        <f t="shared" si="4"/>
        <v>Band4-GD</v>
      </c>
      <c r="Q18" t="str">
        <f t="shared" si="4"/>
        <v>Band5-GD</v>
      </c>
    </row>
    <row r="19" spans="1:17">
      <c r="A19" s="1" t="s">
        <v>19</v>
      </c>
      <c r="B19" s="1" t="s">
        <v>120</v>
      </c>
      <c r="C19" t="s">
        <v>120</v>
      </c>
      <c r="E19">
        <v>255</v>
      </c>
      <c r="F19" s="3">
        <v>0</v>
      </c>
      <c r="G19" s="6">
        <v>255</v>
      </c>
      <c r="H19" s="8">
        <v>0</v>
      </c>
      <c r="I19" t="str">
        <f t="shared" si="0"/>
        <v>#00FF00</v>
      </c>
      <c r="J19" t="str">
        <f t="shared" si="1"/>
        <v>#FF00FF00</v>
      </c>
      <c r="L19">
        <v>5</v>
      </c>
      <c r="M19" t="str">
        <f t="shared" ref="M19:Q20" si="5">M$1&amp;"-"&amp;$B19</f>
        <v>Band1-GN</v>
      </c>
      <c r="N19" t="str">
        <f t="shared" si="5"/>
        <v>Band2-GN</v>
      </c>
      <c r="O19" t="str">
        <f t="shared" si="5"/>
        <v>Band3-GN</v>
      </c>
      <c r="P19" t="str">
        <f t="shared" si="5"/>
        <v>Band4-GN</v>
      </c>
      <c r="Q19" t="str">
        <f t="shared" si="5"/>
        <v>Band5-GN</v>
      </c>
    </row>
    <row r="20" spans="1:17">
      <c r="A20" s="1" t="s">
        <v>63</v>
      </c>
      <c r="B20" s="1" t="s">
        <v>121</v>
      </c>
      <c r="C20" t="s">
        <v>121</v>
      </c>
      <c r="E20">
        <v>255</v>
      </c>
      <c r="F20" s="3">
        <v>128</v>
      </c>
      <c r="G20" s="6">
        <v>128</v>
      </c>
      <c r="H20" s="8">
        <v>128</v>
      </c>
      <c r="I20" t="str">
        <f t="shared" si="0"/>
        <v>#808080</v>
      </c>
      <c r="J20" t="str">
        <f t="shared" si="1"/>
        <v>#FF808080</v>
      </c>
      <c r="L20">
        <v>8</v>
      </c>
      <c r="M20" t="str">
        <f t="shared" si="5"/>
        <v>Band1-GY</v>
      </c>
      <c r="N20" t="str">
        <f t="shared" si="5"/>
        <v>Band2-GY</v>
      </c>
      <c r="O20" t="str">
        <f t="shared" si="5"/>
        <v>Band3-GY</v>
      </c>
      <c r="P20" t="str">
        <f t="shared" si="5"/>
        <v>Band4-GY</v>
      </c>
      <c r="Q20" t="str">
        <f t="shared" si="5"/>
        <v>Band5-GY</v>
      </c>
    </row>
    <row r="21" spans="1:17">
      <c r="A21" s="1" t="s">
        <v>123</v>
      </c>
      <c r="B21" s="1" t="s">
        <v>122</v>
      </c>
      <c r="E21">
        <v>255</v>
      </c>
      <c r="F21" s="3">
        <v>141</v>
      </c>
      <c r="G21" s="6">
        <v>127</v>
      </c>
      <c r="H21" s="8">
        <v>102</v>
      </c>
      <c r="I21" t="str">
        <f t="shared" si="0"/>
        <v>#8D7F66</v>
      </c>
      <c r="J21" t="str">
        <f t="shared" si="1"/>
        <v>#FF8D7F66</v>
      </c>
    </row>
    <row r="22" spans="1:17">
      <c r="A22" s="1" t="s">
        <v>125</v>
      </c>
      <c r="B22" s="1" t="s">
        <v>124</v>
      </c>
      <c r="E22">
        <v>255</v>
      </c>
      <c r="F22" s="3">
        <v>255</v>
      </c>
      <c r="G22" s="6">
        <v>255</v>
      </c>
      <c r="H22" s="8">
        <v>240</v>
      </c>
      <c r="I22" t="str">
        <f t="shared" si="0"/>
        <v>#FFFFF0</v>
      </c>
      <c r="J22" t="str">
        <f t="shared" si="1"/>
        <v>#FFFFFFF0</v>
      </c>
    </row>
    <row r="23" spans="1:17">
      <c r="A23" s="1" t="s">
        <v>127</v>
      </c>
      <c r="B23" s="1" t="s">
        <v>126</v>
      </c>
      <c r="E23">
        <v>255</v>
      </c>
      <c r="F23" s="3">
        <v>248</v>
      </c>
      <c r="G23" s="6">
        <v>248</v>
      </c>
      <c r="H23" s="8">
        <v>248</v>
      </c>
      <c r="I23" t="str">
        <f t="shared" si="0"/>
        <v>#F8F8F8</v>
      </c>
      <c r="J23" t="str">
        <f t="shared" si="1"/>
        <v>#FFF8F8F8</v>
      </c>
    </row>
    <row r="24" spans="1:17">
      <c r="A24" s="1" t="s">
        <v>129</v>
      </c>
      <c r="B24" s="1" t="s">
        <v>128</v>
      </c>
      <c r="E24">
        <v>0</v>
      </c>
      <c r="F24" s="3">
        <v>0</v>
      </c>
      <c r="G24" s="6">
        <v>0</v>
      </c>
      <c r="H24" s="8">
        <v>0</v>
      </c>
      <c r="I24" t="str">
        <f t="shared" si="0"/>
        <v>#000000</v>
      </c>
      <c r="J24" t="str">
        <f t="shared" si="1"/>
        <v>#00000000</v>
      </c>
    </row>
    <row r="25" spans="1:17">
      <c r="A25" s="1" t="s">
        <v>131</v>
      </c>
      <c r="B25" s="1" t="s">
        <v>130</v>
      </c>
      <c r="E25">
        <v>255</v>
      </c>
      <c r="F25" s="3">
        <v>128</v>
      </c>
      <c r="G25" s="6">
        <v>128</v>
      </c>
      <c r="H25" s="8">
        <v>0</v>
      </c>
      <c r="I25" t="str">
        <f t="shared" si="0"/>
        <v>#808000</v>
      </c>
      <c r="J25" t="str">
        <f t="shared" si="1"/>
        <v>#FF808000</v>
      </c>
    </row>
    <row r="26" spans="1:17">
      <c r="A26" s="1" t="s">
        <v>133</v>
      </c>
      <c r="B26" s="1" t="s">
        <v>132</v>
      </c>
      <c r="E26">
        <v>255</v>
      </c>
      <c r="F26" s="3">
        <v>0</v>
      </c>
      <c r="G26" s="6">
        <v>0</v>
      </c>
      <c r="H26" s="8">
        <v>0</v>
      </c>
      <c r="I26" t="str">
        <f t="shared" si="0"/>
        <v>#000000</v>
      </c>
      <c r="J26" t="str">
        <f t="shared" si="1"/>
        <v>#FF000000</v>
      </c>
    </row>
    <row r="27" spans="1:17">
      <c r="A27" s="1" t="s">
        <v>88</v>
      </c>
      <c r="B27" s="1" t="s">
        <v>134</v>
      </c>
      <c r="C27" t="s">
        <v>152</v>
      </c>
      <c r="E27">
        <v>255</v>
      </c>
      <c r="F27" s="3">
        <v>255</v>
      </c>
      <c r="G27" s="6">
        <v>128</v>
      </c>
      <c r="H27" s="8">
        <v>0</v>
      </c>
      <c r="I27" t="str">
        <f t="shared" si="0"/>
        <v>#FF8000</v>
      </c>
      <c r="J27" t="str">
        <f t="shared" si="1"/>
        <v>#FFFF8000</v>
      </c>
      <c r="L27">
        <v>3</v>
      </c>
      <c r="M27" t="str">
        <f t="shared" ref="M27:Q29" si="6">M$1&amp;"-"&amp;$B27</f>
        <v>Band1-OR</v>
      </c>
      <c r="N27" t="str">
        <f t="shared" si="6"/>
        <v>Band2-OR</v>
      </c>
      <c r="O27" t="str">
        <f t="shared" si="6"/>
        <v>Band3-OR</v>
      </c>
      <c r="P27" t="str">
        <f t="shared" si="6"/>
        <v>Band4-OR</v>
      </c>
      <c r="Q27" t="str">
        <f t="shared" si="6"/>
        <v>Band5-OR</v>
      </c>
    </row>
    <row r="28" spans="1:17">
      <c r="A28" s="1" t="s">
        <v>136</v>
      </c>
      <c r="B28" s="1" t="s">
        <v>135</v>
      </c>
      <c r="C28" t="s">
        <v>135</v>
      </c>
      <c r="E28">
        <v>255</v>
      </c>
      <c r="F28" s="3">
        <v>255</v>
      </c>
      <c r="G28" s="6">
        <v>192</v>
      </c>
      <c r="H28" s="8">
        <v>203</v>
      </c>
      <c r="I28" t="str">
        <f>"#"&amp;DEC2HEX(F28,2)&amp;DEC2HEX(G28,2)&amp;DEC2HEX(H28,2)</f>
        <v>#FFC0CB</v>
      </c>
      <c r="J28" t="str">
        <f t="shared" si="1"/>
        <v>#FFFFC0CB</v>
      </c>
    </row>
    <row r="29" spans="1:17">
      <c r="A29" s="1" t="s">
        <v>13</v>
      </c>
      <c r="B29" s="1" t="s">
        <v>137</v>
      </c>
      <c r="C29" t="s">
        <v>137</v>
      </c>
      <c r="E29">
        <v>255</v>
      </c>
      <c r="F29" s="3">
        <v>255</v>
      </c>
      <c r="G29" s="6">
        <v>0</v>
      </c>
      <c r="H29" s="8">
        <v>0</v>
      </c>
      <c r="I29" t="str">
        <f t="shared" ref="I29:I38" si="7">"#"&amp;DEC2HEX(F29,2)&amp;DEC2HEX(G29,2)&amp;DEC2HEX(H29,2)</f>
        <v>#FF0000</v>
      </c>
      <c r="J29" t="str">
        <f t="shared" ref="J29:J38" si="8">"#"&amp;DEC2HEX(E29,2)&amp;DEC2HEX(F29,2)&amp;DEC2HEX(G29,2)&amp;DEC2HEX(H29,2)</f>
        <v>#FFFF0000</v>
      </c>
      <c r="L29">
        <v>2</v>
      </c>
      <c r="M29" t="str">
        <f t="shared" si="6"/>
        <v>Band1-RD</v>
      </c>
      <c r="N29" t="str">
        <f t="shared" si="6"/>
        <v>Band2-RD</v>
      </c>
      <c r="O29" t="str">
        <f t="shared" si="6"/>
        <v>Band3-RD</v>
      </c>
      <c r="P29" t="str">
        <f t="shared" si="6"/>
        <v>Band4-RD</v>
      </c>
      <c r="Q29" t="str">
        <f t="shared" si="6"/>
        <v>Band5-RD</v>
      </c>
    </row>
    <row r="30" spans="1:17">
      <c r="A30" s="10" t="s">
        <v>245</v>
      </c>
      <c r="B30" s="10" t="s">
        <v>246</v>
      </c>
      <c r="C30" s="11"/>
      <c r="D30" s="11"/>
      <c r="E30" s="11"/>
      <c r="F30" s="12">
        <v>192</v>
      </c>
      <c r="G30" s="13">
        <v>192</v>
      </c>
      <c r="H30" s="14">
        <v>192</v>
      </c>
      <c r="I30" s="11" t="str">
        <f t="shared" ref="I30" si="9">"#"&amp;DEC2HEX(F30,2)&amp;DEC2HEX(G30,2)&amp;DEC2HEX(H30,2)</f>
        <v>#C0C0C0</v>
      </c>
      <c r="J30" s="11" t="str">
        <f t="shared" ref="J30" si="10">"#"&amp;DEC2HEX(E30,2)&amp;DEC2HEX(F30,2)&amp;DEC2HEX(G30,2)&amp;DEC2HEX(H30,2)</f>
        <v>#00C0C0C0</v>
      </c>
      <c r="L30" s="9">
        <v>0.1</v>
      </c>
      <c r="M30" t="str">
        <f>M$1&amp;"-"&amp;$B30</f>
        <v>Band1-SR</v>
      </c>
      <c r="N30" t="str">
        <f t="shared" ref="N30:Q30" si="11">N$1&amp;"-"&amp;$B30</f>
        <v>Band2-SR</v>
      </c>
      <c r="O30" t="str">
        <f t="shared" si="11"/>
        <v>Band3-SR</v>
      </c>
      <c r="P30" t="str">
        <f t="shared" si="11"/>
        <v>Band4-SR</v>
      </c>
      <c r="Q30" t="str">
        <f t="shared" si="11"/>
        <v>Band5-SR</v>
      </c>
    </row>
    <row r="31" spans="1:17">
      <c r="A31" s="1" t="s">
        <v>139</v>
      </c>
      <c r="B31" s="1" t="s">
        <v>138</v>
      </c>
      <c r="E31">
        <v>255</v>
      </c>
      <c r="F31" s="3">
        <v>245</v>
      </c>
      <c r="G31" s="6">
        <v>245</v>
      </c>
      <c r="H31" s="8">
        <v>245</v>
      </c>
      <c r="I31" t="str">
        <f t="shared" si="7"/>
        <v>#F5F5F5</v>
      </c>
      <c r="J31" t="str">
        <f t="shared" si="8"/>
        <v>#FFF5F5F5</v>
      </c>
    </row>
    <row r="32" spans="1:17">
      <c r="A32" s="1" t="s">
        <v>141</v>
      </c>
      <c r="B32" s="1" t="s">
        <v>140</v>
      </c>
      <c r="E32">
        <v>16</v>
      </c>
      <c r="F32" s="3">
        <v>245</v>
      </c>
      <c r="G32" s="6">
        <v>245</v>
      </c>
      <c r="H32" s="8">
        <v>245</v>
      </c>
      <c r="I32" t="str">
        <f t="shared" si="7"/>
        <v>#F5F5F5</v>
      </c>
      <c r="J32" t="str">
        <f t="shared" si="8"/>
        <v>#10F5F5F5</v>
      </c>
    </row>
    <row r="33" spans="1:17">
      <c r="A33" s="1" t="s">
        <v>143</v>
      </c>
      <c r="B33" s="1" t="s">
        <v>142</v>
      </c>
      <c r="E33">
        <v>255</v>
      </c>
      <c r="F33" s="3">
        <v>210</v>
      </c>
      <c r="G33" s="6">
        <v>180</v>
      </c>
      <c r="H33" s="8">
        <v>140</v>
      </c>
      <c r="I33" t="str">
        <f t="shared" si="7"/>
        <v>#D2B48C</v>
      </c>
      <c r="J33" t="str">
        <f t="shared" si="8"/>
        <v>#FFD2B48C</v>
      </c>
    </row>
    <row r="34" spans="1:17">
      <c r="A34" s="1" t="s">
        <v>145</v>
      </c>
      <c r="B34" s="1" t="s">
        <v>144</v>
      </c>
      <c r="E34">
        <v>0</v>
      </c>
      <c r="F34" s="3">
        <v>255</v>
      </c>
      <c r="G34" s="6">
        <v>255</v>
      </c>
      <c r="H34" s="8">
        <v>255</v>
      </c>
      <c r="I34" t="str">
        <f t="shared" si="7"/>
        <v>#FFFFFF</v>
      </c>
      <c r="J34" t="str">
        <f t="shared" si="8"/>
        <v>#00FFFFFF</v>
      </c>
    </row>
    <row r="35" spans="1:17">
      <c r="A35" s="10" t="s">
        <v>156</v>
      </c>
      <c r="B35" s="10" t="s">
        <v>157</v>
      </c>
      <c r="C35" s="11" t="s">
        <v>157</v>
      </c>
      <c r="D35" s="11"/>
      <c r="E35" s="11">
        <v>255</v>
      </c>
      <c r="F35" s="12">
        <v>64</v>
      </c>
      <c r="G35" s="13">
        <v>224</v>
      </c>
      <c r="H35" s="14">
        <v>208</v>
      </c>
      <c r="I35" s="11" t="str">
        <f t="shared" si="7"/>
        <v>#40E0D0</v>
      </c>
      <c r="J35" s="11" t="str">
        <f t="shared" si="8"/>
        <v>#FF40E0D0</v>
      </c>
      <c r="L35" s="9"/>
    </row>
    <row r="36" spans="1:17">
      <c r="A36" s="1" t="s">
        <v>147</v>
      </c>
      <c r="B36" s="1" t="s">
        <v>146</v>
      </c>
      <c r="C36" t="s">
        <v>146</v>
      </c>
      <c r="E36">
        <v>255</v>
      </c>
      <c r="F36" s="3">
        <v>128</v>
      </c>
      <c r="G36" s="6">
        <v>0</v>
      </c>
      <c r="H36" s="8">
        <v>255</v>
      </c>
      <c r="I36" t="str">
        <f t="shared" si="7"/>
        <v>#8000FF</v>
      </c>
      <c r="J36" t="str">
        <f t="shared" si="8"/>
        <v>#FF8000FF</v>
      </c>
      <c r="L36">
        <v>7</v>
      </c>
      <c r="M36" t="str">
        <f>M$1&amp;"-"&amp;$B36</f>
        <v>Band1-VT</v>
      </c>
      <c r="N36" t="str">
        <f t="shared" ref="N36:Q36" si="12">N$1&amp;"-"&amp;$B36</f>
        <v>Band2-VT</v>
      </c>
      <c r="O36" t="str">
        <f t="shared" si="12"/>
        <v>Band3-VT</v>
      </c>
      <c r="P36" t="str">
        <f t="shared" si="12"/>
        <v>Band4-VT</v>
      </c>
      <c r="Q36" t="str">
        <f t="shared" si="12"/>
        <v>Band5-VT</v>
      </c>
    </row>
    <row r="37" spans="1:17">
      <c r="A37" s="1" t="s">
        <v>89</v>
      </c>
      <c r="B37" s="1" t="s">
        <v>148</v>
      </c>
      <c r="C37" t="s">
        <v>155</v>
      </c>
      <c r="E37">
        <v>255</v>
      </c>
      <c r="F37" s="3">
        <v>255</v>
      </c>
      <c r="G37" s="6">
        <v>255</v>
      </c>
      <c r="H37" s="8">
        <v>255</v>
      </c>
      <c r="I37" t="str">
        <f t="shared" si="7"/>
        <v>#FFFFFF</v>
      </c>
      <c r="J37" t="str">
        <f t="shared" si="8"/>
        <v>#FFFFFFFF</v>
      </c>
      <c r="L37">
        <v>9</v>
      </c>
      <c r="M37" t="str">
        <f t="shared" ref="M37:Q38" si="13">M$1&amp;"-"&amp;$B37</f>
        <v>Band1-WT</v>
      </c>
      <c r="N37" t="str">
        <f t="shared" si="13"/>
        <v>Band2-WT</v>
      </c>
      <c r="O37" t="str">
        <f t="shared" si="13"/>
        <v>Band3-WT</v>
      </c>
      <c r="P37" t="str">
        <f t="shared" si="13"/>
        <v>Band4-WT</v>
      </c>
      <c r="Q37" t="str">
        <f t="shared" si="13"/>
        <v>Band5-WT</v>
      </c>
    </row>
    <row r="38" spans="1:17">
      <c r="A38" s="1" t="s">
        <v>27</v>
      </c>
      <c r="B38" s="1" t="s">
        <v>149</v>
      </c>
      <c r="C38" t="s">
        <v>153</v>
      </c>
      <c r="E38">
        <v>255</v>
      </c>
      <c r="F38" s="3">
        <v>255</v>
      </c>
      <c r="G38" s="6">
        <v>255</v>
      </c>
      <c r="H38" s="8">
        <v>0</v>
      </c>
      <c r="I38" t="str">
        <f t="shared" si="7"/>
        <v>#FFFF00</v>
      </c>
      <c r="J38" t="str">
        <f t="shared" si="8"/>
        <v>#FFFFFF00</v>
      </c>
      <c r="L38">
        <v>4</v>
      </c>
      <c r="M38" t="str">
        <f t="shared" si="13"/>
        <v>Band1-YL</v>
      </c>
      <c r="N38" t="str">
        <f t="shared" si="13"/>
        <v>Band2-YL</v>
      </c>
      <c r="O38" t="str">
        <f t="shared" si="13"/>
        <v>Band3-YL</v>
      </c>
      <c r="P38" t="str">
        <f t="shared" si="13"/>
        <v>Band4-YL</v>
      </c>
      <c r="Q38" t="str">
        <f t="shared" si="13"/>
        <v>Band5-YL</v>
      </c>
    </row>
    <row r="41" spans="1:17">
      <c r="A41" s="1" t="s">
        <v>314</v>
      </c>
      <c r="F41" s="3">
        <v>87</v>
      </c>
      <c r="G41" s="6">
        <v>185</v>
      </c>
      <c r="H41" s="8">
        <v>209</v>
      </c>
    </row>
    <row r="42" spans="1:17">
      <c r="A42" s="1" t="s">
        <v>315</v>
      </c>
      <c r="F42" s="3">
        <v>176</v>
      </c>
      <c r="G42" s="6">
        <v>146</v>
      </c>
      <c r="H42" s="8">
        <v>121</v>
      </c>
    </row>
    <row r="43" spans="1:17">
      <c r="A43" s="1"/>
      <c r="F43" s="3"/>
      <c r="G43" s="6"/>
      <c r="H43" s="8"/>
    </row>
    <row r="44" spans="1:17">
      <c r="A44" s="1"/>
      <c r="F44" s="3"/>
      <c r="G44" s="6"/>
      <c r="H44" s="8"/>
    </row>
    <row r="45" spans="1:17">
      <c r="A45" t="s">
        <v>163</v>
      </c>
    </row>
    <row r="46" spans="1:17">
      <c r="A46" t="s">
        <v>244</v>
      </c>
      <c r="B46" t="str">
        <f>MID($A46,2,2)</f>
        <v>c0</v>
      </c>
      <c r="C46" t="str">
        <f>MID($A46,4,2)</f>
        <v>c0</v>
      </c>
      <c r="D46" t="str">
        <f>MID($A46,6,2)</f>
        <v>c0</v>
      </c>
      <c r="F46" s="3">
        <f>HEX2DEC(B46)</f>
        <v>192</v>
      </c>
      <c r="G46" s="6">
        <f>HEX2DEC(C46)</f>
        <v>192</v>
      </c>
      <c r="H46" s="8">
        <f>HEX2DEC(D46)</f>
        <v>192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J14"/>
  <sheetViews>
    <sheetView workbookViewId="0">
      <selection activeCell="B3" sqref="B3"/>
    </sheetView>
  </sheetViews>
  <sheetFormatPr defaultRowHeight="15"/>
  <cols>
    <col min="1" max="1" width="4.5703125" bestFit="1" customWidth="1"/>
    <col min="2" max="6" width="10" bestFit="1" customWidth="1"/>
    <col min="8" max="10" width="4" bestFit="1" customWidth="1"/>
  </cols>
  <sheetData>
    <row r="2" spans="1:10">
      <c r="A2">
        <v>0</v>
      </c>
      <c r="B2" t="s">
        <v>252</v>
      </c>
      <c r="C2" t="s">
        <v>253</v>
      </c>
      <c r="D2" t="s">
        <v>254</v>
      </c>
      <c r="E2" t="s">
        <v>255</v>
      </c>
      <c r="F2" t="s">
        <v>256</v>
      </c>
      <c r="H2" s="3">
        <v>0</v>
      </c>
      <c r="I2" s="6">
        <v>0</v>
      </c>
      <c r="J2" s="8">
        <v>0</v>
      </c>
    </row>
    <row r="3" spans="1:10">
      <c r="A3">
        <v>1</v>
      </c>
      <c r="B3" t="s">
        <v>262</v>
      </c>
      <c r="C3" t="s">
        <v>263</v>
      </c>
      <c r="D3" t="s">
        <v>264</v>
      </c>
      <c r="E3" t="s">
        <v>265</v>
      </c>
      <c r="F3" t="s">
        <v>266</v>
      </c>
      <c r="H3" s="3">
        <v>128</v>
      </c>
      <c r="I3" s="6">
        <v>64</v>
      </c>
      <c r="J3" s="8">
        <v>0</v>
      </c>
    </row>
    <row r="4" spans="1:10">
      <c r="A4">
        <v>2</v>
      </c>
      <c r="B4" t="s">
        <v>307</v>
      </c>
      <c r="C4" t="s">
        <v>308</v>
      </c>
      <c r="D4" t="s">
        <v>309</v>
      </c>
      <c r="E4" t="s">
        <v>310</v>
      </c>
      <c r="F4" t="s">
        <v>311</v>
      </c>
      <c r="H4" s="3">
        <v>255</v>
      </c>
      <c r="I4" s="6">
        <v>0</v>
      </c>
      <c r="J4" s="8">
        <v>0</v>
      </c>
    </row>
    <row r="5" spans="1:10">
      <c r="A5">
        <v>3</v>
      </c>
      <c r="B5" t="s">
        <v>282</v>
      </c>
      <c r="C5" t="s">
        <v>283</v>
      </c>
      <c r="D5" t="s">
        <v>284</v>
      </c>
      <c r="E5" t="s">
        <v>285</v>
      </c>
      <c r="F5" t="s">
        <v>286</v>
      </c>
      <c r="H5" s="3">
        <v>255</v>
      </c>
      <c r="I5" s="6">
        <v>128</v>
      </c>
      <c r="J5" s="8">
        <v>0</v>
      </c>
    </row>
    <row r="6" spans="1:10">
      <c r="A6">
        <v>4</v>
      </c>
      <c r="B6" t="s">
        <v>302</v>
      </c>
      <c r="C6" t="s">
        <v>303</v>
      </c>
      <c r="D6" t="s">
        <v>304</v>
      </c>
      <c r="E6" t="s">
        <v>305</v>
      </c>
      <c r="F6" t="s">
        <v>306</v>
      </c>
      <c r="H6" s="3">
        <v>255</v>
      </c>
      <c r="I6" s="6">
        <v>255</v>
      </c>
      <c r="J6" s="8">
        <v>0</v>
      </c>
    </row>
    <row r="7" spans="1:10">
      <c r="A7">
        <v>5</v>
      </c>
      <c r="B7" t="s">
        <v>272</v>
      </c>
      <c r="C7" t="s">
        <v>273</v>
      </c>
      <c r="D7" t="s">
        <v>274</v>
      </c>
      <c r="E7" t="s">
        <v>275</v>
      </c>
      <c r="F7" t="s">
        <v>276</v>
      </c>
      <c r="H7" s="3">
        <v>0</v>
      </c>
      <c r="I7" s="6">
        <v>255</v>
      </c>
      <c r="J7" s="8">
        <v>0</v>
      </c>
    </row>
    <row r="8" spans="1:10">
      <c r="A8">
        <v>6</v>
      </c>
      <c r="B8" t="s">
        <v>257</v>
      </c>
      <c r="C8" t="s">
        <v>258</v>
      </c>
      <c r="D8" t="s">
        <v>259</v>
      </c>
      <c r="E8" t="s">
        <v>260</v>
      </c>
      <c r="F8" t="s">
        <v>261</v>
      </c>
      <c r="H8" s="3">
        <v>0</v>
      </c>
      <c r="I8" s="6">
        <v>0</v>
      </c>
      <c r="J8" s="8">
        <v>255</v>
      </c>
    </row>
    <row r="9" spans="1:10">
      <c r="A9">
        <v>7</v>
      </c>
      <c r="B9" t="s">
        <v>292</v>
      </c>
      <c r="C9" t="s">
        <v>293</v>
      </c>
      <c r="D9" t="s">
        <v>294</v>
      </c>
      <c r="E9" t="s">
        <v>295</v>
      </c>
      <c r="F9" t="s">
        <v>296</v>
      </c>
      <c r="H9" s="3">
        <v>128</v>
      </c>
      <c r="I9" s="6">
        <v>0</v>
      </c>
      <c r="J9" s="8">
        <v>255</v>
      </c>
    </row>
    <row r="10" spans="1:10">
      <c r="A10">
        <v>8</v>
      </c>
      <c r="B10" t="s">
        <v>277</v>
      </c>
      <c r="C10" t="s">
        <v>278</v>
      </c>
      <c r="D10" t="s">
        <v>279</v>
      </c>
      <c r="E10" t="s">
        <v>280</v>
      </c>
      <c r="F10" t="s">
        <v>281</v>
      </c>
      <c r="H10" s="3">
        <v>128</v>
      </c>
      <c r="I10" s="6">
        <v>128</v>
      </c>
      <c r="J10" s="8">
        <v>128</v>
      </c>
    </row>
    <row r="11" spans="1:10">
      <c r="A11">
        <v>9</v>
      </c>
      <c r="B11" t="s">
        <v>297</v>
      </c>
      <c r="C11" t="s">
        <v>298</v>
      </c>
      <c r="D11" t="s">
        <v>299</v>
      </c>
      <c r="E11" t="s">
        <v>300</v>
      </c>
      <c r="F11" t="s">
        <v>301</v>
      </c>
      <c r="H11" s="3">
        <v>255</v>
      </c>
      <c r="I11" s="6">
        <v>255</v>
      </c>
      <c r="J11" s="8">
        <v>255</v>
      </c>
    </row>
    <row r="13" spans="1:10">
      <c r="A13" s="9">
        <v>0.05</v>
      </c>
      <c r="B13" t="s">
        <v>267</v>
      </c>
      <c r="C13" t="s">
        <v>268</v>
      </c>
      <c r="D13" t="s">
        <v>269</v>
      </c>
      <c r="E13" t="s">
        <v>270</v>
      </c>
      <c r="F13" t="s">
        <v>271</v>
      </c>
      <c r="H13" s="3">
        <v>255</v>
      </c>
      <c r="I13" s="6">
        <v>215</v>
      </c>
      <c r="J13" s="8"/>
    </row>
    <row r="14" spans="1:10">
      <c r="A14" s="9">
        <v>0.1</v>
      </c>
      <c r="B14" t="s">
        <v>287</v>
      </c>
      <c r="C14" t="s">
        <v>288</v>
      </c>
      <c r="D14" t="s">
        <v>289</v>
      </c>
      <c r="E14" t="s">
        <v>290</v>
      </c>
      <c r="F14" t="s">
        <v>291</v>
      </c>
      <c r="H14" s="12">
        <v>192</v>
      </c>
      <c r="I14" s="13">
        <v>192</v>
      </c>
      <c r="J14" s="14">
        <v>192</v>
      </c>
    </row>
  </sheetData>
  <sortState ref="A2:J31">
    <sortCondition ref="A2:A3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RibbonCable</vt:lpstr>
      <vt:lpstr>Wire</vt:lpstr>
      <vt:lpstr>Core</vt:lpstr>
      <vt:lpstr>Cable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Chris</cp:lastModifiedBy>
  <dcterms:created xsi:type="dcterms:W3CDTF">2016-02-07T11:57:27Z</dcterms:created>
  <dcterms:modified xsi:type="dcterms:W3CDTF">2016-03-20T14:32:53Z</dcterms:modified>
</cp:coreProperties>
</file>